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nicola.lefler\Desktop\"/>
    </mc:Choice>
  </mc:AlternateContent>
  <xr:revisionPtr revIDLastSave="0" documentId="8_{25DD5DE3-8BD1-4EE1-B67A-D92B5B268FAD}" xr6:coauthVersionLast="47" xr6:coauthVersionMax="47" xr10:uidLastSave="{00000000-0000-0000-0000-000000000000}"/>
  <bookViews>
    <workbookView xWindow="2760" yWindow="840" windowWidth="23790" windowHeight="14655" tabRatio="736" activeTab="1" xr2:uid="{00000000-000D-0000-FFFF-FFFF00000000}"/>
  </bookViews>
  <sheets>
    <sheet name="Comparison" sheetId="30" r:id="rId1"/>
    <sheet name="Higher of" sheetId="31" r:id="rId2"/>
  </sheets>
  <externalReferences>
    <externalReference r:id="rId3"/>
  </externalReferences>
  <definedNames>
    <definedName name="_Fill" localSheetId="0" hidden="1">#REF!</definedName>
    <definedName name="_Fill" localSheetId="1" hidden="1">#REF!</definedName>
    <definedName name="_Fill" hidden="1">#REF!</definedName>
    <definedName name="_xlnm._FilterDatabase" localSheetId="0">#REF!</definedName>
    <definedName name="_xlnm._FilterDatabase" localSheetId="1">#REF!</definedName>
    <definedName name="_xlnm._FilterDatabase">#REF!</definedName>
    <definedName name="_Order1" hidden="1">255</definedName>
    <definedName name="BASIC1" localSheetId="0">#REF!</definedName>
    <definedName name="BASIC1" localSheetId="1">#REF!</definedName>
    <definedName name="BASIC1">#REF!</definedName>
    <definedName name="BASIC2" localSheetId="0">#REF!</definedName>
    <definedName name="BASIC2" localSheetId="1">#REF!</definedName>
    <definedName name="BASIC2">#REF!</definedName>
    <definedName name="BASIC3" localSheetId="0">#REF!</definedName>
    <definedName name="BASIC3" localSheetId="1">#REF!</definedName>
    <definedName name="BASIC3">#REF!</definedName>
    <definedName name="BASIC4">#REF!</definedName>
    <definedName name="CONT1">#REF!</definedName>
    <definedName name="CONT2">#REF!</definedName>
    <definedName name="CONT3">#REF!</definedName>
    <definedName name="PAGE1">#REF!</definedName>
    <definedName name="PAGE2">#REF!</definedName>
    <definedName name="PAGE3">#REF!</definedName>
    <definedName name="_xlnm.Print_Area" localSheetId="0">Comparison!$A$1:$N$131</definedName>
    <definedName name="_xlnm.Print_Area" localSheetId="1">'Higher of'!$A$1:$F$128</definedName>
    <definedName name="_xlnm.Print_Area">#REF!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0">Comparison!$1:$8</definedName>
    <definedName name="_xlnm.Print_Titles" localSheetId="1">'Higher of'!$1:$8</definedName>
    <definedName name="qryChildrenAge5_17_Step_01" localSheetId="0">#REF!</definedName>
    <definedName name="qryChildrenAge5_17_Step_01" localSheetId="1">#REF!</definedName>
    <definedName name="qryChildrenAge5_17_Step_01">#REF!</definedName>
    <definedName name="qryMaster_Step02" localSheetId="0">#REF!</definedName>
    <definedName name="qryMaster_Step02" localSheetId="1">#REF!</definedName>
    <definedName name="qryMaster_Step02">#REF!</definedName>
    <definedName name="qryPoverty_Step_03" localSheetId="0">#REF!</definedName>
    <definedName name="qryPoverty_Step_03" localSheetId="1">#REF!</definedName>
    <definedName name="qryPoverty_Step_0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4" i="31" l="1"/>
  <c r="D124" i="31"/>
  <c r="E123" i="31"/>
  <c r="D123" i="31"/>
  <c r="F123" i="31" s="1"/>
  <c r="E122" i="31"/>
  <c r="C122" i="31" s="1"/>
  <c r="D122" i="31"/>
  <c r="F121" i="31"/>
  <c r="E121" i="31"/>
  <c r="C121" i="31" s="1"/>
  <c r="D121" i="31"/>
  <c r="E120" i="31"/>
  <c r="D120" i="31"/>
  <c r="F120" i="31" s="1"/>
  <c r="C120" i="31"/>
  <c r="E119" i="31"/>
  <c r="C119" i="31" s="1"/>
  <c r="D119" i="31"/>
  <c r="F118" i="31"/>
  <c r="E118" i="31"/>
  <c r="C118" i="31" s="1"/>
  <c r="D118" i="31"/>
  <c r="E117" i="31"/>
  <c r="D117" i="31"/>
  <c r="F117" i="31" s="1"/>
  <c r="C117" i="31"/>
  <c r="E116" i="31"/>
  <c r="C116" i="31" s="1"/>
  <c r="D116" i="31"/>
  <c r="F115" i="31"/>
  <c r="E115" i="31"/>
  <c r="C115" i="31" s="1"/>
  <c r="D115" i="31"/>
  <c r="E114" i="31"/>
  <c r="D114" i="31"/>
  <c r="F114" i="31" s="1"/>
  <c r="C114" i="31"/>
  <c r="E113" i="31"/>
  <c r="C113" i="31" s="1"/>
  <c r="D113" i="31"/>
  <c r="F112" i="31"/>
  <c r="E112" i="31"/>
  <c r="C112" i="31" s="1"/>
  <c r="D112" i="31"/>
  <c r="E111" i="31"/>
  <c r="D111" i="31"/>
  <c r="F111" i="31" s="1"/>
  <c r="C111" i="31"/>
  <c r="E110" i="31"/>
  <c r="C110" i="31" s="1"/>
  <c r="D110" i="31"/>
  <c r="F109" i="31"/>
  <c r="E109" i="31"/>
  <c r="C109" i="31" s="1"/>
  <c r="D109" i="31"/>
  <c r="E108" i="31"/>
  <c r="D108" i="31"/>
  <c r="F108" i="31" s="1"/>
  <c r="C108" i="31"/>
  <c r="E107" i="31"/>
  <c r="C107" i="31" s="1"/>
  <c r="D107" i="31"/>
  <c r="F106" i="31"/>
  <c r="E106" i="31"/>
  <c r="C106" i="31" s="1"/>
  <c r="D106" i="31"/>
  <c r="E105" i="31"/>
  <c r="D105" i="31"/>
  <c r="F105" i="31" s="1"/>
  <c r="C105" i="31"/>
  <c r="E104" i="31"/>
  <c r="C104" i="31" s="1"/>
  <c r="D104" i="31"/>
  <c r="F103" i="31"/>
  <c r="E103" i="31"/>
  <c r="C103" i="31" s="1"/>
  <c r="D103" i="31"/>
  <c r="E102" i="31"/>
  <c r="D102" i="31"/>
  <c r="F102" i="31" s="1"/>
  <c r="C102" i="31"/>
  <c r="E101" i="31"/>
  <c r="C101" i="31" s="1"/>
  <c r="D101" i="31"/>
  <c r="F100" i="31"/>
  <c r="E100" i="31"/>
  <c r="C100" i="31" s="1"/>
  <c r="D100" i="31"/>
  <c r="E99" i="31"/>
  <c r="D99" i="31"/>
  <c r="F99" i="31" s="1"/>
  <c r="C99" i="31"/>
  <c r="E98" i="31"/>
  <c r="C98" i="31" s="1"/>
  <c r="D98" i="31"/>
  <c r="F97" i="31"/>
  <c r="E97" i="31"/>
  <c r="C97" i="31" s="1"/>
  <c r="D97" i="31"/>
  <c r="E96" i="31"/>
  <c r="D96" i="31"/>
  <c r="F96" i="31" s="1"/>
  <c r="C96" i="31"/>
  <c r="E95" i="31"/>
  <c r="C95" i="31" s="1"/>
  <c r="D95" i="31"/>
  <c r="F94" i="31"/>
  <c r="E94" i="31"/>
  <c r="C94" i="31" s="1"/>
  <c r="D94" i="31"/>
  <c r="E93" i="31"/>
  <c r="D93" i="31"/>
  <c r="F93" i="31" s="1"/>
  <c r="C93" i="31"/>
  <c r="E92" i="31"/>
  <c r="C92" i="31" s="1"/>
  <c r="D92" i="31"/>
  <c r="F91" i="31"/>
  <c r="E91" i="31"/>
  <c r="C91" i="31" s="1"/>
  <c r="D91" i="31"/>
  <c r="E90" i="31"/>
  <c r="D90" i="31"/>
  <c r="F90" i="31" s="1"/>
  <c r="C90" i="31"/>
  <c r="E89" i="31"/>
  <c r="C89" i="31" s="1"/>
  <c r="D89" i="31"/>
  <c r="F88" i="31"/>
  <c r="E88" i="31"/>
  <c r="C88" i="31" s="1"/>
  <c r="D88" i="31"/>
  <c r="E87" i="31"/>
  <c r="D87" i="31"/>
  <c r="F87" i="31" s="1"/>
  <c r="C87" i="31"/>
  <c r="E86" i="31"/>
  <c r="C86" i="31" s="1"/>
  <c r="D86" i="31"/>
  <c r="F85" i="31"/>
  <c r="E85" i="31"/>
  <c r="C85" i="31" s="1"/>
  <c r="D85" i="31"/>
  <c r="E84" i="31"/>
  <c r="D84" i="31"/>
  <c r="F84" i="31" s="1"/>
  <c r="C84" i="31"/>
  <c r="E83" i="31"/>
  <c r="C83" i="31" s="1"/>
  <c r="D83" i="31"/>
  <c r="F82" i="31"/>
  <c r="E82" i="31"/>
  <c r="C82" i="31" s="1"/>
  <c r="D82" i="31"/>
  <c r="E81" i="31"/>
  <c r="D81" i="31"/>
  <c r="F81" i="31" s="1"/>
  <c r="C81" i="31"/>
  <c r="E80" i="31"/>
  <c r="C80" i="31" s="1"/>
  <c r="D80" i="31"/>
  <c r="F79" i="31"/>
  <c r="E79" i="31"/>
  <c r="C79" i="31" s="1"/>
  <c r="D79" i="31"/>
  <c r="E78" i="31"/>
  <c r="D78" i="31"/>
  <c r="F78" i="31" s="1"/>
  <c r="C78" i="31"/>
  <c r="E77" i="31"/>
  <c r="C77" i="31" s="1"/>
  <c r="D77" i="31"/>
  <c r="F76" i="31"/>
  <c r="E76" i="31"/>
  <c r="C76" i="31" s="1"/>
  <c r="D76" i="31"/>
  <c r="E75" i="31"/>
  <c r="D75" i="31"/>
  <c r="F75" i="31" s="1"/>
  <c r="C75" i="31"/>
  <c r="E74" i="31"/>
  <c r="C74" i="31" s="1"/>
  <c r="D74" i="31"/>
  <c r="F73" i="31"/>
  <c r="E73" i="31"/>
  <c r="C73" i="31" s="1"/>
  <c r="D73" i="31"/>
  <c r="E72" i="31"/>
  <c r="D72" i="31"/>
  <c r="F72" i="31" s="1"/>
  <c r="C72" i="31"/>
  <c r="E71" i="31"/>
  <c r="C71" i="31" s="1"/>
  <c r="D71" i="31"/>
  <c r="F70" i="31"/>
  <c r="E70" i="31"/>
  <c r="C70" i="31" s="1"/>
  <c r="D70" i="31"/>
  <c r="E69" i="31"/>
  <c r="D69" i="31"/>
  <c r="F69" i="31" s="1"/>
  <c r="C69" i="31"/>
  <c r="E68" i="31"/>
  <c r="C68" i="31" s="1"/>
  <c r="D68" i="31"/>
  <c r="F67" i="31"/>
  <c r="E67" i="31"/>
  <c r="C67" i="31" s="1"/>
  <c r="D67" i="31"/>
  <c r="E66" i="31"/>
  <c r="D66" i="31"/>
  <c r="F66" i="31" s="1"/>
  <c r="C66" i="31"/>
  <c r="E65" i="31"/>
  <c r="C65" i="31" s="1"/>
  <c r="D65" i="31"/>
  <c r="F64" i="31"/>
  <c r="E64" i="31"/>
  <c r="C64" i="31" s="1"/>
  <c r="D64" i="31"/>
  <c r="E63" i="31"/>
  <c r="D63" i="31"/>
  <c r="F63" i="31" s="1"/>
  <c r="C63" i="31"/>
  <c r="E62" i="31"/>
  <c r="C62" i="31" s="1"/>
  <c r="D62" i="31"/>
  <c r="F61" i="31"/>
  <c r="E61" i="31"/>
  <c r="C61" i="31" s="1"/>
  <c r="D61" i="31"/>
  <c r="E60" i="31"/>
  <c r="D60" i="31"/>
  <c r="F60" i="31" s="1"/>
  <c r="C60" i="31"/>
  <c r="E59" i="31"/>
  <c r="C59" i="31" s="1"/>
  <c r="D59" i="31"/>
  <c r="F58" i="31"/>
  <c r="E58" i="31"/>
  <c r="C58" i="31" s="1"/>
  <c r="D58" i="31"/>
  <c r="E57" i="31"/>
  <c r="D57" i="31"/>
  <c r="F57" i="31" s="1"/>
  <c r="C57" i="31"/>
  <c r="E56" i="31"/>
  <c r="C56" i="31" s="1"/>
  <c r="D56" i="31"/>
  <c r="F55" i="31"/>
  <c r="E55" i="31"/>
  <c r="C55" i="31" s="1"/>
  <c r="D55" i="31"/>
  <c r="E54" i="31"/>
  <c r="D54" i="31"/>
  <c r="F54" i="31" s="1"/>
  <c r="C54" i="31"/>
  <c r="E53" i="31"/>
  <c r="C53" i="31" s="1"/>
  <c r="D53" i="31"/>
  <c r="F52" i="31"/>
  <c r="E52" i="31"/>
  <c r="C52" i="31" s="1"/>
  <c r="D52" i="31"/>
  <c r="E51" i="31"/>
  <c r="D51" i="31"/>
  <c r="F51" i="31" s="1"/>
  <c r="C51" i="31"/>
  <c r="E50" i="31"/>
  <c r="C50" i="31" s="1"/>
  <c r="D50" i="31"/>
  <c r="F49" i="31"/>
  <c r="E49" i="31"/>
  <c r="C49" i="31" s="1"/>
  <c r="D49" i="31"/>
  <c r="E48" i="31"/>
  <c r="D48" i="31"/>
  <c r="F48" i="31" s="1"/>
  <c r="C48" i="31"/>
  <c r="E47" i="31"/>
  <c r="C47" i="31" s="1"/>
  <c r="D47" i="31"/>
  <c r="F46" i="31"/>
  <c r="E46" i="31"/>
  <c r="C46" i="31" s="1"/>
  <c r="D46" i="31"/>
  <c r="E45" i="31"/>
  <c r="D45" i="31"/>
  <c r="F45" i="31" s="1"/>
  <c r="C45" i="31"/>
  <c r="E44" i="31"/>
  <c r="C44" i="31" s="1"/>
  <c r="D44" i="31"/>
  <c r="F43" i="31"/>
  <c r="E43" i="31"/>
  <c r="C43" i="31" s="1"/>
  <c r="D43" i="31"/>
  <c r="E42" i="31"/>
  <c r="D42" i="31"/>
  <c r="F42" i="31" s="1"/>
  <c r="C42" i="31"/>
  <c r="E41" i="31"/>
  <c r="C41" i="31" s="1"/>
  <c r="D41" i="31"/>
  <c r="F40" i="31"/>
  <c r="E40" i="31"/>
  <c r="C40" i="31" s="1"/>
  <c r="D40" i="31"/>
  <c r="E39" i="31"/>
  <c r="D39" i="31"/>
  <c r="F39" i="31" s="1"/>
  <c r="C39" i="31"/>
  <c r="E38" i="31"/>
  <c r="C38" i="31" s="1"/>
  <c r="D38" i="31"/>
  <c r="F37" i="31"/>
  <c r="E37" i="31"/>
  <c r="C37" i="31" s="1"/>
  <c r="D37" i="31"/>
  <c r="E36" i="31"/>
  <c r="D36" i="31"/>
  <c r="F36" i="31" s="1"/>
  <c r="C36" i="31"/>
  <c r="E35" i="31"/>
  <c r="C35" i="31" s="1"/>
  <c r="D35" i="31"/>
  <c r="F34" i="31"/>
  <c r="E34" i="31"/>
  <c r="C34" i="31" s="1"/>
  <c r="D34" i="31"/>
  <c r="E33" i="31"/>
  <c r="D33" i="31"/>
  <c r="F33" i="31" s="1"/>
  <c r="C33" i="31"/>
  <c r="E32" i="31"/>
  <c r="C32" i="31" s="1"/>
  <c r="D32" i="31"/>
  <c r="F31" i="31"/>
  <c r="E31" i="31"/>
  <c r="C31" i="31" s="1"/>
  <c r="D31" i="31"/>
  <c r="E30" i="31"/>
  <c r="D30" i="31"/>
  <c r="F30" i="31" s="1"/>
  <c r="C30" i="31"/>
  <c r="E29" i="31"/>
  <c r="C29" i="31" s="1"/>
  <c r="D29" i="31"/>
  <c r="F28" i="31"/>
  <c r="E28" i="31"/>
  <c r="C28" i="31" s="1"/>
  <c r="D28" i="31"/>
  <c r="E27" i="31"/>
  <c r="D27" i="31"/>
  <c r="F27" i="31" s="1"/>
  <c r="C27" i="31"/>
  <c r="E26" i="31"/>
  <c r="C26" i="31" s="1"/>
  <c r="D26" i="31"/>
  <c r="F25" i="31"/>
  <c r="E25" i="31"/>
  <c r="C25" i="31" s="1"/>
  <c r="D25" i="31"/>
  <c r="E24" i="31"/>
  <c r="D24" i="31"/>
  <c r="F24" i="31" s="1"/>
  <c r="C24" i="31"/>
  <c r="E23" i="31"/>
  <c r="C23" i="31" s="1"/>
  <c r="D23" i="31"/>
  <c r="F22" i="31"/>
  <c r="E22" i="31"/>
  <c r="C22" i="31" s="1"/>
  <c r="D22" i="31"/>
  <c r="E21" i="31"/>
  <c r="D21" i="31"/>
  <c r="F21" i="31" s="1"/>
  <c r="C21" i="31"/>
  <c r="E20" i="31"/>
  <c r="C20" i="31" s="1"/>
  <c r="D20" i="31"/>
  <c r="F19" i="31"/>
  <c r="E19" i="31"/>
  <c r="C19" i="31" s="1"/>
  <c r="D19" i="31"/>
  <c r="E18" i="31"/>
  <c r="D18" i="31"/>
  <c r="F18" i="31" s="1"/>
  <c r="C18" i="31"/>
  <c r="E17" i="31"/>
  <c r="C17" i="31" s="1"/>
  <c r="D17" i="31"/>
  <c r="F16" i="31"/>
  <c r="E16" i="31"/>
  <c r="C16" i="31" s="1"/>
  <c r="D16" i="31"/>
  <c r="E15" i="31"/>
  <c r="D15" i="31"/>
  <c r="F15" i="31" s="1"/>
  <c r="C15" i="31"/>
  <c r="E14" i="31"/>
  <c r="C14" i="31" s="1"/>
  <c r="D14" i="31"/>
  <c r="F13" i="31"/>
  <c r="E13" i="31"/>
  <c r="C13" i="31" s="1"/>
  <c r="D13" i="31"/>
  <c r="E12" i="31"/>
  <c r="D12" i="31"/>
  <c r="F12" i="31" s="1"/>
  <c r="C12" i="31"/>
  <c r="E11" i="31"/>
  <c r="C11" i="31" s="1"/>
  <c r="D11" i="31"/>
  <c r="F10" i="31"/>
  <c r="E10" i="31"/>
  <c r="C10" i="31" s="1"/>
  <c r="D10" i="31"/>
  <c r="E9" i="31"/>
  <c r="D9" i="31"/>
  <c r="F9" i="31" s="1"/>
  <c r="C9" i="31"/>
  <c r="AK124" i="30"/>
  <c r="AI124" i="30"/>
  <c r="AG124" i="30"/>
  <c r="AE124" i="30"/>
  <c r="AC124" i="30"/>
  <c r="AA124" i="30"/>
  <c r="Y124" i="30"/>
  <c r="W124" i="30"/>
  <c r="U124" i="30"/>
  <c r="S124" i="30"/>
  <c r="Q124" i="30"/>
  <c r="O124" i="30"/>
  <c r="M124" i="30"/>
  <c r="K124" i="30"/>
  <c r="I124" i="30"/>
  <c r="G124" i="30"/>
  <c r="J124" i="30" s="1"/>
  <c r="E124" i="30"/>
  <c r="D124" i="30"/>
  <c r="AL123" i="30"/>
  <c r="AJ123" i="30"/>
  <c r="AH123" i="30"/>
  <c r="AF123" i="30"/>
  <c r="AD123" i="30"/>
  <c r="AB123" i="30"/>
  <c r="X123" i="30"/>
  <c r="V123" i="30"/>
  <c r="T123" i="30"/>
  <c r="R123" i="30"/>
  <c r="P123" i="30"/>
  <c r="L123" i="30"/>
  <c r="J123" i="30"/>
  <c r="F123" i="30"/>
  <c r="H123" i="30" s="1"/>
  <c r="C123" i="30"/>
  <c r="AL122" i="30"/>
  <c r="AJ122" i="30"/>
  <c r="AH122" i="30"/>
  <c r="AF122" i="30"/>
  <c r="AD122" i="30"/>
  <c r="AB122" i="30"/>
  <c r="X122" i="30"/>
  <c r="V122" i="30"/>
  <c r="T122" i="30"/>
  <c r="R122" i="30"/>
  <c r="P122" i="30"/>
  <c r="L122" i="30"/>
  <c r="J122" i="30"/>
  <c r="F122" i="30"/>
  <c r="N122" i="30" s="1"/>
  <c r="C122" i="30"/>
  <c r="AL121" i="30"/>
  <c r="AJ121" i="30"/>
  <c r="AH121" i="30"/>
  <c r="AF121" i="30"/>
  <c r="AD121" i="30"/>
  <c r="AB121" i="30"/>
  <c r="X121" i="30"/>
  <c r="V121" i="30"/>
  <c r="T121" i="30"/>
  <c r="R121" i="30"/>
  <c r="P121" i="30"/>
  <c r="L121" i="30"/>
  <c r="J121" i="30"/>
  <c r="F121" i="30"/>
  <c r="C121" i="30"/>
  <c r="AL120" i="30"/>
  <c r="AJ120" i="30"/>
  <c r="AH120" i="30"/>
  <c r="AF120" i="30"/>
  <c r="AD120" i="30"/>
  <c r="AB120" i="30"/>
  <c r="X120" i="30"/>
  <c r="V120" i="30"/>
  <c r="T120" i="30"/>
  <c r="R120" i="30"/>
  <c r="P120" i="30"/>
  <c r="L120" i="30"/>
  <c r="J120" i="30"/>
  <c r="F120" i="30"/>
  <c r="C120" i="30"/>
  <c r="AL119" i="30"/>
  <c r="AJ119" i="30"/>
  <c r="AH119" i="30"/>
  <c r="AF119" i="30"/>
  <c r="AD119" i="30"/>
  <c r="AB119" i="30"/>
  <c r="X119" i="30"/>
  <c r="V119" i="30"/>
  <c r="T119" i="30"/>
  <c r="R119" i="30"/>
  <c r="P119" i="30"/>
  <c r="L119" i="30"/>
  <c r="J119" i="30"/>
  <c r="F119" i="30"/>
  <c r="C119" i="30"/>
  <c r="AL118" i="30"/>
  <c r="AJ118" i="30"/>
  <c r="AH118" i="30"/>
  <c r="AF118" i="30"/>
  <c r="AD118" i="30"/>
  <c r="AB118" i="30"/>
  <c r="X118" i="30"/>
  <c r="V118" i="30"/>
  <c r="T118" i="30"/>
  <c r="R118" i="30"/>
  <c r="P118" i="30"/>
  <c r="L118" i="30"/>
  <c r="J118" i="30"/>
  <c r="F118" i="30"/>
  <c r="C118" i="30"/>
  <c r="AL117" i="30"/>
  <c r="AJ117" i="30"/>
  <c r="AH117" i="30"/>
  <c r="AF117" i="30"/>
  <c r="AD117" i="30"/>
  <c r="AB117" i="30"/>
  <c r="X117" i="30"/>
  <c r="V117" i="30"/>
  <c r="T117" i="30"/>
  <c r="R117" i="30"/>
  <c r="P117" i="30"/>
  <c r="L117" i="30"/>
  <c r="J117" i="30"/>
  <c r="F117" i="30"/>
  <c r="C117" i="30"/>
  <c r="AL116" i="30"/>
  <c r="AJ116" i="30"/>
  <c r="AH116" i="30"/>
  <c r="AF116" i="30"/>
  <c r="AD116" i="30"/>
  <c r="AB116" i="30"/>
  <c r="X116" i="30"/>
  <c r="V116" i="30"/>
  <c r="T116" i="30"/>
  <c r="R116" i="30"/>
  <c r="P116" i="30"/>
  <c r="L116" i="30"/>
  <c r="J116" i="30"/>
  <c r="F116" i="30"/>
  <c r="C116" i="30"/>
  <c r="AL115" i="30"/>
  <c r="AJ115" i="30"/>
  <c r="AH115" i="30"/>
  <c r="AF115" i="30"/>
  <c r="AD115" i="30"/>
  <c r="AB115" i="30"/>
  <c r="X115" i="30"/>
  <c r="V115" i="30"/>
  <c r="T115" i="30"/>
  <c r="R115" i="30"/>
  <c r="P115" i="30"/>
  <c r="L115" i="30"/>
  <c r="J115" i="30"/>
  <c r="F115" i="30"/>
  <c r="C115" i="30"/>
  <c r="AL114" i="30"/>
  <c r="AJ114" i="30"/>
  <c r="AH114" i="30"/>
  <c r="AF114" i="30"/>
  <c r="AD114" i="30"/>
  <c r="AB114" i="30"/>
  <c r="X114" i="30"/>
  <c r="V114" i="30"/>
  <c r="T114" i="30"/>
  <c r="R114" i="30"/>
  <c r="P114" i="30"/>
  <c r="L114" i="30"/>
  <c r="J114" i="30"/>
  <c r="F114" i="30"/>
  <c r="C114" i="30"/>
  <c r="AL113" i="30"/>
  <c r="AJ113" i="30"/>
  <c r="AH113" i="30"/>
  <c r="AF113" i="30"/>
  <c r="AD113" i="30"/>
  <c r="AB113" i="30"/>
  <c r="X113" i="30"/>
  <c r="V113" i="30"/>
  <c r="T113" i="30"/>
  <c r="R113" i="30"/>
  <c r="P113" i="30"/>
  <c r="L113" i="30"/>
  <c r="J113" i="30"/>
  <c r="F113" i="30"/>
  <c r="C113" i="30"/>
  <c r="AL112" i="30"/>
  <c r="AJ112" i="30"/>
  <c r="AH112" i="30"/>
  <c r="AF112" i="30"/>
  <c r="AD112" i="30"/>
  <c r="AB112" i="30"/>
  <c r="X112" i="30"/>
  <c r="V112" i="30"/>
  <c r="T112" i="30"/>
  <c r="R112" i="30"/>
  <c r="P112" i="30"/>
  <c r="L112" i="30"/>
  <c r="J112" i="30"/>
  <c r="F112" i="30"/>
  <c r="C112" i="30"/>
  <c r="AL111" i="30"/>
  <c r="AJ111" i="30"/>
  <c r="AH111" i="30"/>
  <c r="AF111" i="30"/>
  <c r="AD111" i="30"/>
  <c r="AB111" i="30"/>
  <c r="X111" i="30"/>
  <c r="V111" i="30"/>
  <c r="T111" i="30"/>
  <c r="R111" i="30"/>
  <c r="P111" i="30"/>
  <c r="L111" i="30"/>
  <c r="J111" i="30"/>
  <c r="F111" i="30"/>
  <c r="C111" i="30"/>
  <c r="AL110" i="30"/>
  <c r="AJ110" i="30"/>
  <c r="AH110" i="30"/>
  <c r="AF110" i="30"/>
  <c r="AD110" i="30"/>
  <c r="AB110" i="30"/>
  <c r="X110" i="30"/>
  <c r="V110" i="30"/>
  <c r="T110" i="30"/>
  <c r="R110" i="30"/>
  <c r="P110" i="30"/>
  <c r="L110" i="30"/>
  <c r="J110" i="30"/>
  <c r="F110" i="30"/>
  <c r="C110" i="30"/>
  <c r="AL109" i="30"/>
  <c r="AJ109" i="30"/>
  <c r="AH109" i="30"/>
  <c r="AF109" i="30"/>
  <c r="AD109" i="30"/>
  <c r="AB109" i="30"/>
  <c r="X109" i="30"/>
  <c r="V109" i="30"/>
  <c r="T109" i="30"/>
  <c r="R109" i="30"/>
  <c r="P109" i="30"/>
  <c r="L109" i="30"/>
  <c r="J109" i="30"/>
  <c r="F109" i="30"/>
  <c r="C109" i="30"/>
  <c r="AL108" i="30"/>
  <c r="AJ108" i="30"/>
  <c r="AH108" i="30"/>
  <c r="AF108" i="30"/>
  <c r="AD108" i="30"/>
  <c r="AB108" i="30"/>
  <c r="X108" i="30"/>
  <c r="V108" i="30"/>
  <c r="T108" i="30"/>
  <c r="R108" i="30"/>
  <c r="P108" i="30"/>
  <c r="L108" i="30"/>
  <c r="J108" i="30"/>
  <c r="F108" i="30"/>
  <c r="C108" i="30"/>
  <c r="AL107" i="30"/>
  <c r="AJ107" i="30"/>
  <c r="AH107" i="30"/>
  <c r="AF107" i="30"/>
  <c r="AD107" i="30"/>
  <c r="AB107" i="30"/>
  <c r="X107" i="30"/>
  <c r="V107" i="30"/>
  <c r="T107" i="30"/>
  <c r="R107" i="30"/>
  <c r="P107" i="30"/>
  <c r="L107" i="30"/>
  <c r="J107" i="30"/>
  <c r="F107" i="30"/>
  <c r="C107" i="30"/>
  <c r="AL106" i="30"/>
  <c r="AJ106" i="30"/>
  <c r="AH106" i="30"/>
  <c r="AF106" i="30"/>
  <c r="AD106" i="30"/>
  <c r="AB106" i="30"/>
  <c r="X106" i="30"/>
  <c r="V106" i="30"/>
  <c r="T106" i="30"/>
  <c r="R106" i="30"/>
  <c r="P106" i="30"/>
  <c r="L106" i="30"/>
  <c r="J106" i="30"/>
  <c r="F106" i="30"/>
  <c r="C106" i="30"/>
  <c r="AL105" i="30"/>
  <c r="AJ105" i="30"/>
  <c r="AH105" i="30"/>
  <c r="AF105" i="30"/>
  <c r="AD105" i="30"/>
  <c r="AB105" i="30"/>
  <c r="X105" i="30"/>
  <c r="V105" i="30"/>
  <c r="T105" i="30"/>
  <c r="R105" i="30"/>
  <c r="P105" i="30"/>
  <c r="L105" i="30"/>
  <c r="J105" i="30"/>
  <c r="F105" i="30"/>
  <c r="C105" i="30"/>
  <c r="AL104" i="30"/>
  <c r="AJ104" i="30"/>
  <c r="AH104" i="30"/>
  <c r="AF104" i="30"/>
  <c r="AD104" i="30"/>
  <c r="AB104" i="30"/>
  <c r="X104" i="30"/>
  <c r="V104" i="30"/>
  <c r="T104" i="30"/>
  <c r="R104" i="30"/>
  <c r="P104" i="30"/>
  <c r="L104" i="30"/>
  <c r="J104" i="30"/>
  <c r="F104" i="30"/>
  <c r="C104" i="30"/>
  <c r="AL103" i="30"/>
  <c r="AJ103" i="30"/>
  <c r="AH103" i="30"/>
  <c r="AF103" i="30"/>
  <c r="AD103" i="30"/>
  <c r="AB103" i="30"/>
  <c r="X103" i="30"/>
  <c r="V103" i="30"/>
  <c r="T103" i="30"/>
  <c r="R103" i="30"/>
  <c r="P103" i="30"/>
  <c r="L103" i="30"/>
  <c r="J103" i="30"/>
  <c r="F103" i="30"/>
  <c r="C103" i="30"/>
  <c r="AL102" i="30"/>
  <c r="AJ102" i="30"/>
  <c r="AH102" i="30"/>
  <c r="AF102" i="30"/>
  <c r="AD102" i="30"/>
  <c r="AB102" i="30"/>
  <c r="X102" i="30"/>
  <c r="V102" i="30"/>
  <c r="T102" i="30"/>
  <c r="R102" i="30"/>
  <c r="P102" i="30"/>
  <c r="L102" i="30"/>
  <c r="J102" i="30"/>
  <c r="F102" i="30"/>
  <c r="C102" i="30"/>
  <c r="AL101" i="30"/>
  <c r="AJ101" i="30"/>
  <c r="AH101" i="30"/>
  <c r="AF101" i="30"/>
  <c r="AD101" i="30"/>
  <c r="AB101" i="30"/>
  <c r="X101" i="30"/>
  <c r="V101" i="30"/>
  <c r="T101" i="30"/>
  <c r="R101" i="30"/>
  <c r="P101" i="30"/>
  <c r="L101" i="30"/>
  <c r="J101" i="30"/>
  <c r="F101" i="30"/>
  <c r="C101" i="30"/>
  <c r="AL100" i="30"/>
  <c r="AJ100" i="30"/>
  <c r="AH100" i="30"/>
  <c r="AF100" i="30"/>
  <c r="AD100" i="30"/>
  <c r="AB100" i="30"/>
  <c r="X100" i="30"/>
  <c r="V100" i="30"/>
  <c r="T100" i="30"/>
  <c r="R100" i="30"/>
  <c r="P100" i="30"/>
  <c r="L100" i="30"/>
  <c r="J100" i="30"/>
  <c r="F100" i="30"/>
  <c r="C100" i="30"/>
  <c r="AL99" i="30"/>
  <c r="AJ99" i="30"/>
  <c r="AH99" i="30"/>
  <c r="AF99" i="30"/>
  <c r="AD99" i="30"/>
  <c r="AB99" i="30"/>
  <c r="X99" i="30"/>
  <c r="V99" i="30"/>
  <c r="T99" i="30"/>
  <c r="R99" i="30"/>
  <c r="P99" i="30"/>
  <c r="L99" i="30"/>
  <c r="J99" i="30"/>
  <c r="F99" i="30"/>
  <c r="C99" i="30"/>
  <c r="AL98" i="30"/>
  <c r="AJ98" i="30"/>
  <c r="AH98" i="30"/>
  <c r="AF98" i="30"/>
  <c r="AD98" i="30"/>
  <c r="AB98" i="30"/>
  <c r="X98" i="30"/>
  <c r="V98" i="30"/>
  <c r="T98" i="30"/>
  <c r="R98" i="30"/>
  <c r="P98" i="30"/>
  <c r="L98" i="30"/>
  <c r="J98" i="30"/>
  <c r="F98" i="30"/>
  <c r="C98" i="30"/>
  <c r="AL97" i="30"/>
  <c r="AJ97" i="30"/>
  <c r="AH97" i="30"/>
  <c r="AF97" i="30"/>
  <c r="AD97" i="30"/>
  <c r="AB97" i="30"/>
  <c r="X97" i="30"/>
  <c r="V97" i="30"/>
  <c r="T97" i="30"/>
  <c r="R97" i="30"/>
  <c r="P97" i="30"/>
  <c r="L97" i="30"/>
  <c r="J97" i="30"/>
  <c r="F97" i="30"/>
  <c r="C97" i="30"/>
  <c r="AL96" i="30"/>
  <c r="AJ96" i="30"/>
  <c r="AH96" i="30"/>
  <c r="AF96" i="30"/>
  <c r="AD96" i="30"/>
  <c r="AB96" i="30"/>
  <c r="X96" i="30"/>
  <c r="V96" i="30"/>
  <c r="T96" i="30"/>
  <c r="R96" i="30"/>
  <c r="P96" i="30"/>
  <c r="L96" i="30"/>
  <c r="J96" i="30"/>
  <c r="F96" i="30"/>
  <c r="C96" i="30"/>
  <c r="AL95" i="30"/>
  <c r="AJ95" i="30"/>
  <c r="AH95" i="30"/>
  <c r="AF95" i="30"/>
  <c r="AD95" i="30"/>
  <c r="AB95" i="30"/>
  <c r="X95" i="30"/>
  <c r="V95" i="30"/>
  <c r="T95" i="30"/>
  <c r="R95" i="30"/>
  <c r="P95" i="30"/>
  <c r="L95" i="30"/>
  <c r="J95" i="30"/>
  <c r="F95" i="30"/>
  <c r="C95" i="30"/>
  <c r="AL94" i="30"/>
  <c r="AJ94" i="30"/>
  <c r="AH94" i="30"/>
  <c r="AF94" i="30"/>
  <c r="AD94" i="30"/>
  <c r="AB94" i="30"/>
  <c r="X94" i="30"/>
  <c r="V94" i="30"/>
  <c r="T94" i="30"/>
  <c r="R94" i="30"/>
  <c r="P94" i="30"/>
  <c r="L94" i="30"/>
  <c r="J94" i="30"/>
  <c r="F94" i="30"/>
  <c r="C94" i="30"/>
  <c r="AL93" i="30"/>
  <c r="AJ93" i="30"/>
  <c r="AH93" i="30"/>
  <c r="AF93" i="30"/>
  <c r="AD93" i="30"/>
  <c r="AB93" i="30"/>
  <c r="X93" i="30"/>
  <c r="V93" i="30"/>
  <c r="T93" i="30"/>
  <c r="R93" i="30"/>
  <c r="P93" i="30"/>
  <c r="L93" i="30"/>
  <c r="J93" i="30"/>
  <c r="F93" i="30"/>
  <c r="C93" i="30"/>
  <c r="AL92" i="30"/>
  <c r="AJ92" i="30"/>
  <c r="AH92" i="30"/>
  <c r="AF92" i="30"/>
  <c r="AD92" i="30"/>
  <c r="AB92" i="30"/>
  <c r="X92" i="30"/>
  <c r="V92" i="30"/>
  <c r="T92" i="30"/>
  <c r="R92" i="30"/>
  <c r="P92" i="30"/>
  <c r="L92" i="30"/>
  <c r="J92" i="30"/>
  <c r="F92" i="30"/>
  <c r="C92" i="30"/>
  <c r="AL91" i="30"/>
  <c r="AJ91" i="30"/>
  <c r="AH91" i="30"/>
  <c r="AF91" i="30"/>
  <c r="AD91" i="30"/>
  <c r="AB91" i="30"/>
  <c r="X91" i="30"/>
  <c r="V91" i="30"/>
  <c r="T91" i="30"/>
  <c r="R91" i="30"/>
  <c r="P91" i="30"/>
  <c r="L91" i="30"/>
  <c r="J91" i="30"/>
  <c r="F91" i="30"/>
  <c r="C91" i="30"/>
  <c r="AL90" i="30"/>
  <c r="AJ90" i="30"/>
  <c r="AH90" i="30"/>
  <c r="AF90" i="30"/>
  <c r="AD90" i="30"/>
  <c r="AB90" i="30"/>
  <c r="X90" i="30"/>
  <c r="V90" i="30"/>
  <c r="T90" i="30"/>
  <c r="R90" i="30"/>
  <c r="P90" i="30"/>
  <c r="L90" i="30"/>
  <c r="J90" i="30"/>
  <c r="F90" i="30"/>
  <c r="C90" i="30"/>
  <c r="AL89" i="30"/>
  <c r="AJ89" i="30"/>
  <c r="AH89" i="30"/>
  <c r="AF89" i="30"/>
  <c r="AD89" i="30"/>
  <c r="AB89" i="30"/>
  <c r="X89" i="30"/>
  <c r="V89" i="30"/>
  <c r="T89" i="30"/>
  <c r="R89" i="30"/>
  <c r="P89" i="30"/>
  <c r="L89" i="30"/>
  <c r="J89" i="30"/>
  <c r="F89" i="30"/>
  <c r="C89" i="30"/>
  <c r="AL88" i="30"/>
  <c r="AJ88" i="30"/>
  <c r="AH88" i="30"/>
  <c r="AF88" i="30"/>
  <c r="AD88" i="30"/>
  <c r="AB88" i="30"/>
  <c r="X88" i="30"/>
  <c r="V88" i="30"/>
  <c r="T88" i="30"/>
  <c r="R88" i="30"/>
  <c r="P88" i="30"/>
  <c r="L88" i="30"/>
  <c r="J88" i="30"/>
  <c r="F88" i="30"/>
  <c r="C88" i="30"/>
  <c r="AL87" i="30"/>
  <c r="AJ87" i="30"/>
  <c r="AH87" i="30"/>
  <c r="AF87" i="30"/>
  <c r="AD87" i="30"/>
  <c r="AB87" i="30"/>
  <c r="X87" i="30"/>
  <c r="V87" i="30"/>
  <c r="T87" i="30"/>
  <c r="R87" i="30"/>
  <c r="P87" i="30"/>
  <c r="L87" i="30"/>
  <c r="J87" i="30"/>
  <c r="F87" i="30"/>
  <c r="C87" i="30"/>
  <c r="AL86" i="30"/>
  <c r="AJ86" i="30"/>
  <c r="AH86" i="30"/>
  <c r="AF86" i="30"/>
  <c r="AD86" i="30"/>
  <c r="AB86" i="30"/>
  <c r="X86" i="30"/>
  <c r="V86" i="30"/>
  <c r="T86" i="30"/>
  <c r="R86" i="30"/>
  <c r="P86" i="30"/>
  <c r="L86" i="30"/>
  <c r="J86" i="30"/>
  <c r="F86" i="30"/>
  <c r="C86" i="30"/>
  <c r="AL85" i="30"/>
  <c r="AJ85" i="30"/>
  <c r="AH85" i="30"/>
  <c r="AF85" i="30"/>
  <c r="AD85" i="30"/>
  <c r="AB85" i="30"/>
  <c r="X85" i="30"/>
  <c r="V85" i="30"/>
  <c r="T85" i="30"/>
  <c r="R85" i="30"/>
  <c r="P85" i="30"/>
  <c r="L85" i="30"/>
  <c r="J85" i="30"/>
  <c r="F85" i="30"/>
  <c r="C85" i="30"/>
  <c r="AL84" i="30"/>
  <c r="AJ84" i="30"/>
  <c r="AH84" i="30"/>
  <c r="AF84" i="30"/>
  <c r="AD84" i="30"/>
  <c r="AB84" i="30"/>
  <c r="X84" i="30"/>
  <c r="V84" i="30"/>
  <c r="T84" i="30"/>
  <c r="R84" i="30"/>
  <c r="P84" i="30"/>
  <c r="L84" i="30"/>
  <c r="J84" i="30"/>
  <c r="F84" i="30"/>
  <c r="C84" i="30"/>
  <c r="AL83" i="30"/>
  <c r="AJ83" i="30"/>
  <c r="AH83" i="30"/>
  <c r="AF83" i="30"/>
  <c r="AD83" i="30"/>
  <c r="AB83" i="30"/>
  <c r="X83" i="30"/>
  <c r="V83" i="30"/>
  <c r="T83" i="30"/>
  <c r="R83" i="30"/>
  <c r="P83" i="30"/>
  <c r="L83" i="30"/>
  <c r="J83" i="30"/>
  <c r="F83" i="30"/>
  <c r="C83" i="30"/>
  <c r="AL82" i="30"/>
  <c r="AJ82" i="30"/>
  <c r="AH82" i="30"/>
  <c r="AF82" i="30"/>
  <c r="AD82" i="30"/>
  <c r="AB82" i="30"/>
  <c r="X82" i="30"/>
  <c r="V82" i="30"/>
  <c r="T82" i="30"/>
  <c r="R82" i="30"/>
  <c r="P82" i="30"/>
  <c r="L82" i="30"/>
  <c r="J82" i="30"/>
  <c r="F82" i="30"/>
  <c r="C82" i="30"/>
  <c r="AL81" i="30"/>
  <c r="AJ81" i="30"/>
  <c r="AH81" i="30"/>
  <c r="AF81" i="30"/>
  <c r="AD81" i="30"/>
  <c r="AB81" i="30"/>
  <c r="X81" i="30"/>
  <c r="V81" i="30"/>
  <c r="T81" i="30"/>
  <c r="R81" i="30"/>
  <c r="P81" i="30"/>
  <c r="L81" i="30"/>
  <c r="J81" i="30"/>
  <c r="F81" i="30"/>
  <c r="C81" i="30"/>
  <c r="AL80" i="30"/>
  <c r="AJ80" i="30"/>
  <c r="AH80" i="30"/>
  <c r="AF80" i="30"/>
  <c r="AD80" i="30"/>
  <c r="AB80" i="30"/>
  <c r="X80" i="30"/>
  <c r="V80" i="30"/>
  <c r="T80" i="30"/>
  <c r="R80" i="30"/>
  <c r="P80" i="30"/>
  <c r="L80" i="30"/>
  <c r="J80" i="30"/>
  <c r="F80" i="30"/>
  <c r="C80" i="30"/>
  <c r="AL79" i="30"/>
  <c r="AJ79" i="30"/>
  <c r="AH79" i="30"/>
  <c r="AF79" i="30"/>
  <c r="AD79" i="30"/>
  <c r="AB79" i="30"/>
  <c r="X79" i="30"/>
  <c r="V79" i="30"/>
  <c r="T79" i="30"/>
  <c r="R79" i="30"/>
  <c r="P79" i="30"/>
  <c r="L79" i="30"/>
  <c r="J79" i="30"/>
  <c r="F79" i="30"/>
  <c r="C79" i="30"/>
  <c r="AL78" i="30"/>
  <c r="AJ78" i="30"/>
  <c r="AH78" i="30"/>
  <c r="AF78" i="30"/>
  <c r="AD78" i="30"/>
  <c r="AB78" i="30"/>
  <c r="X78" i="30"/>
  <c r="V78" i="30"/>
  <c r="T78" i="30"/>
  <c r="R78" i="30"/>
  <c r="P78" i="30"/>
  <c r="L78" i="30"/>
  <c r="J78" i="30"/>
  <c r="F78" i="30"/>
  <c r="C78" i="30"/>
  <c r="AL77" i="30"/>
  <c r="AJ77" i="30"/>
  <c r="AH77" i="30"/>
  <c r="AF77" i="30"/>
  <c r="AD77" i="30"/>
  <c r="AB77" i="30"/>
  <c r="X77" i="30"/>
  <c r="V77" i="30"/>
  <c r="T77" i="30"/>
  <c r="R77" i="30"/>
  <c r="P77" i="30"/>
  <c r="L77" i="30"/>
  <c r="J77" i="30"/>
  <c r="F77" i="30"/>
  <c r="C77" i="30"/>
  <c r="AL76" i="30"/>
  <c r="AJ76" i="30"/>
  <c r="AH76" i="30"/>
  <c r="AF76" i="30"/>
  <c r="AD76" i="30"/>
  <c r="AB76" i="30"/>
  <c r="X76" i="30"/>
  <c r="V76" i="30"/>
  <c r="T76" i="30"/>
  <c r="R76" i="30"/>
  <c r="P76" i="30"/>
  <c r="L76" i="30"/>
  <c r="J76" i="30"/>
  <c r="F76" i="30"/>
  <c r="C76" i="30"/>
  <c r="AL75" i="30"/>
  <c r="AJ75" i="30"/>
  <c r="AH75" i="30"/>
  <c r="AF75" i="30"/>
  <c r="AD75" i="30"/>
  <c r="AB75" i="30"/>
  <c r="X75" i="30"/>
  <c r="V75" i="30"/>
  <c r="T75" i="30"/>
  <c r="R75" i="30"/>
  <c r="P75" i="30"/>
  <c r="L75" i="30"/>
  <c r="J75" i="30"/>
  <c r="F75" i="30"/>
  <c r="C75" i="30"/>
  <c r="AL74" i="30"/>
  <c r="AJ74" i="30"/>
  <c r="AH74" i="30"/>
  <c r="AF74" i="30"/>
  <c r="AD74" i="30"/>
  <c r="AB74" i="30"/>
  <c r="X74" i="30"/>
  <c r="V74" i="30"/>
  <c r="T74" i="30"/>
  <c r="R74" i="30"/>
  <c r="P74" i="30"/>
  <c r="L74" i="30"/>
  <c r="J74" i="30"/>
  <c r="F74" i="30"/>
  <c r="C74" i="30"/>
  <c r="AL73" i="30"/>
  <c r="AJ73" i="30"/>
  <c r="AH73" i="30"/>
  <c r="AF73" i="30"/>
  <c r="AD73" i="30"/>
  <c r="AB73" i="30"/>
  <c r="X73" i="30"/>
  <c r="V73" i="30"/>
  <c r="T73" i="30"/>
  <c r="R73" i="30"/>
  <c r="P73" i="30"/>
  <c r="L73" i="30"/>
  <c r="J73" i="30"/>
  <c r="F73" i="30"/>
  <c r="C73" i="30"/>
  <c r="AL72" i="30"/>
  <c r="AJ72" i="30"/>
  <c r="AH72" i="30"/>
  <c r="AF72" i="30"/>
  <c r="AD72" i="30"/>
  <c r="AB72" i="30"/>
  <c r="X72" i="30"/>
  <c r="V72" i="30"/>
  <c r="T72" i="30"/>
  <c r="R72" i="30"/>
  <c r="P72" i="30"/>
  <c r="L72" i="30"/>
  <c r="J72" i="30"/>
  <c r="F72" i="30"/>
  <c r="C72" i="30"/>
  <c r="AL71" i="30"/>
  <c r="AJ71" i="30"/>
  <c r="AH71" i="30"/>
  <c r="AF71" i="30"/>
  <c r="AD71" i="30"/>
  <c r="AB71" i="30"/>
  <c r="X71" i="30"/>
  <c r="V71" i="30"/>
  <c r="T71" i="30"/>
  <c r="R71" i="30"/>
  <c r="P71" i="30"/>
  <c r="L71" i="30"/>
  <c r="J71" i="30"/>
  <c r="F71" i="30"/>
  <c r="C71" i="30"/>
  <c r="AL70" i="30"/>
  <c r="AJ70" i="30"/>
  <c r="AH70" i="30"/>
  <c r="AF70" i="30"/>
  <c r="AD70" i="30"/>
  <c r="AB70" i="30"/>
  <c r="X70" i="30"/>
  <c r="V70" i="30"/>
  <c r="T70" i="30"/>
  <c r="R70" i="30"/>
  <c r="P70" i="30"/>
  <c r="L70" i="30"/>
  <c r="J70" i="30"/>
  <c r="F70" i="30"/>
  <c r="C70" i="30"/>
  <c r="AL69" i="30"/>
  <c r="AJ69" i="30"/>
  <c r="AH69" i="30"/>
  <c r="AF69" i="30"/>
  <c r="AD69" i="30"/>
  <c r="AB69" i="30"/>
  <c r="X69" i="30"/>
  <c r="V69" i="30"/>
  <c r="T69" i="30"/>
  <c r="R69" i="30"/>
  <c r="P69" i="30"/>
  <c r="L69" i="30"/>
  <c r="J69" i="30"/>
  <c r="F69" i="30"/>
  <c r="C69" i="30"/>
  <c r="AL68" i="30"/>
  <c r="AJ68" i="30"/>
  <c r="AH68" i="30"/>
  <c r="AF68" i="30"/>
  <c r="AD68" i="30"/>
  <c r="AB68" i="30"/>
  <c r="X68" i="30"/>
  <c r="V68" i="30"/>
  <c r="T68" i="30"/>
  <c r="R68" i="30"/>
  <c r="P68" i="30"/>
  <c r="L68" i="30"/>
  <c r="J68" i="30"/>
  <c r="F68" i="30"/>
  <c r="C68" i="30"/>
  <c r="AL67" i="30"/>
  <c r="AJ67" i="30"/>
  <c r="AH67" i="30"/>
  <c r="AF67" i="30"/>
  <c r="AD67" i="30"/>
  <c r="AB67" i="30"/>
  <c r="X67" i="30"/>
  <c r="V67" i="30"/>
  <c r="T67" i="30"/>
  <c r="R67" i="30"/>
  <c r="P67" i="30"/>
  <c r="L67" i="30"/>
  <c r="J67" i="30"/>
  <c r="F67" i="30"/>
  <c r="C67" i="30"/>
  <c r="AL66" i="30"/>
  <c r="AJ66" i="30"/>
  <c r="AH66" i="30"/>
  <c r="AF66" i="30"/>
  <c r="AD66" i="30"/>
  <c r="AB66" i="30"/>
  <c r="X66" i="30"/>
  <c r="V66" i="30"/>
  <c r="T66" i="30"/>
  <c r="R66" i="30"/>
  <c r="P66" i="30"/>
  <c r="L66" i="30"/>
  <c r="J66" i="30"/>
  <c r="F66" i="30"/>
  <c r="C66" i="30"/>
  <c r="AL65" i="30"/>
  <c r="AJ65" i="30"/>
  <c r="AH65" i="30"/>
  <c r="AF65" i="30"/>
  <c r="AD65" i="30"/>
  <c r="AB65" i="30"/>
  <c r="X65" i="30"/>
  <c r="V65" i="30"/>
  <c r="T65" i="30"/>
  <c r="R65" i="30"/>
  <c r="P65" i="30"/>
  <c r="L65" i="30"/>
  <c r="J65" i="30"/>
  <c r="F65" i="30"/>
  <c r="C65" i="30"/>
  <c r="AL64" i="30"/>
  <c r="AJ64" i="30"/>
  <c r="AH64" i="30"/>
  <c r="AF64" i="30"/>
  <c r="AD64" i="30"/>
  <c r="AB64" i="30"/>
  <c r="X64" i="30"/>
  <c r="V64" i="30"/>
  <c r="T64" i="30"/>
  <c r="R64" i="30"/>
  <c r="P64" i="30"/>
  <c r="L64" i="30"/>
  <c r="J64" i="30"/>
  <c r="F64" i="30"/>
  <c r="C64" i="30"/>
  <c r="AL63" i="30"/>
  <c r="AJ63" i="30"/>
  <c r="AH63" i="30"/>
  <c r="AF63" i="30"/>
  <c r="AD63" i="30"/>
  <c r="AB63" i="30"/>
  <c r="X63" i="30"/>
  <c r="V63" i="30"/>
  <c r="T63" i="30"/>
  <c r="R63" i="30"/>
  <c r="P63" i="30"/>
  <c r="L63" i="30"/>
  <c r="J63" i="30"/>
  <c r="F63" i="30"/>
  <c r="C63" i="30"/>
  <c r="AL62" i="30"/>
  <c r="AJ62" i="30"/>
  <c r="AH62" i="30"/>
  <c r="AF62" i="30"/>
  <c r="AD62" i="30"/>
  <c r="AB62" i="30"/>
  <c r="X62" i="30"/>
  <c r="V62" i="30"/>
  <c r="T62" i="30"/>
  <c r="R62" i="30"/>
  <c r="P62" i="30"/>
  <c r="L62" i="30"/>
  <c r="J62" i="30"/>
  <c r="F62" i="30"/>
  <c r="C62" i="30"/>
  <c r="AL61" i="30"/>
  <c r="AJ61" i="30"/>
  <c r="AH61" i="30"/>
  <c r="AF61" i="30"/>
  <c r="AD61" i="30"/>
  <c r="AB61" i="30"/>
  <c r="X61" i="30"/>
  <c r="V61" i="30"/>
  <c r="T61" i="30"/>
  <c r="R61" i="30"/>
  <c r="P61" i="30"/>
  <c r="L61" i="30"/>
  <c r="J61" i="30"/>
  <c r="F61" i="30"/>
  <c r="C61" i="30"/>
  <c r="AL60" i="30"/>
  <c r="AJ60" i="30"/>
  <c r="AH60" i="30"/>
  <c r="AF60" i="30"/>
  <c r="AD60" i="30"/>
  <c r="AB60" i="30"/>
  <c r="X60" i="30"/>
  <c r="V60" i="30"/>
  <c r="T60" i="30"/>
  <c r="R60" i="30"/>
  <c r="P60" i="30"/>
  <c r="L60" i="30"/>
  <c r="J60" i="30"/>
  <c r="F60" i="30"/>
  <c r="C60" i="30"/>
  <c r="AL59" i="30"/>
  <c r="AJ59" i="30"/>
  <c r="AH59" i="30"/>
  <c r="AF59" i="30"/>
  <c r="AD59" i="30"/>
  <c r="AB59" i="30"/>
  <c r="X59" i="30"/>
  <c r="V59" i="30"/>
  <c r="T59" i="30"/>
  <c r="R59" i="30"/>
  <c r="P59" i="30"/>
  <c r="L59" i="30"/>
  <c r="J59" i="30"/>
  <c r="F59" i="30"/>
  <c r="C59" i="30"/>
  <c r="AL58" i="30"/>
  <c r="AJ58" i="30"/>
  <c r="AH58" i="30"/>
  <c r="AF58" i="30"/>
  <c r="AD58" i="30"/>
  <c r="AB58" i="30"/>
  <c r="X58" i="30"/>
  <c r="V58" i="30"/>
  <c r="T58" i="30"/>
  <c r="R58" i="30"/>
  <c r="P58" i="30"/>
  <c r="L58" i="30"/>
  <c r="J58" i="30"/>
  <c r="F58" i="30"/>
  <c r="C58" i="30"/>
  <c r="AL57" i="30"/>
  <c r="AJ57" i="30"/>
  <c r="AH57" i="30"/>
  <c r="AF57" i="30"/>
  <c r="AD57" i="30"/>
  <c r="AB57" i="30"/>
  <c r="X57" i="30"/>
  <c r="V57" i="30"/>
  <c r="T57" i="30"/>
  <c r="R57" i="30"/>
  <c r="P57" i="30"/>
  <c r="L57" i="30"/>
  <c r="J57" i="30"/>
  <c r="F57" i="30"/>
  <c r="C57" i="30"/>
  <c r="AL56" i="30"/>
  <c r="AJ56" i="30"/>
  <c r="AH56" i="30"/>
  <c r="AF56" i="30"/>
  <c r="AD56" i="30"/>
  <c r="AB56" i="30"/>
  <c r="X56" i="30"/>
  <c r="V56" i="30"/>
  <c r="T56" i="30"/>
  <c r="R56" i="30"/>
  <c r="P56" i="30"/>
  <c r="L56" i="30"/>
  <c r="J56" i="30"/>
  <c r="F56" i="30"/>
  <c r="C56" i="30"/>
  <c r="AL55" i="30"/>
  <c r="AJ55" i="30"/>
  <c r="AH55" i="30"/>
  <c r="AF55" i="30"/>
  <c r="AD55" i="30"/>
  <c r="AB55" i="30"/>
  <c r="X55" i="30"/>
  <c r="V55" i="30"/>
  <c r="T55" i="30"/>
  <c r="R55" i="30"/>
  <c r="P55" i="30"/>
  <c r="L55" i="30"/>
  <c r="J55" i="30"/>
  <c r="F55" i="30"/>
  <c r="C55" i="30"/>
  <c r="AL54" i="30"/>
  <c r="AJ54" i="30"/>
  <c r="AH54" i="30"/>
  <c r="AF54" i="30"/>
  <c r="AD54" i="30"/>
  <c r="AB54" i="30"/>
  <c r="X54" i="30"/>
  <c r="V54" i="30"/>
  <c r="T54" i="30"/>
  <c r="R54" i="30"/>
  <c r="P54" i="30"/>
  <c r="L54" i="30"/>
  <c r="J54" i="30"/>
  <c r="F54" i="30"/>
  <c r="C54" i="30"/>
  <c r="AL53" i="30"/>
  <c r="AJ53" i="30"/>
  <c r="AH53" i="30"/>
  <c r="AF53" i="30"/>
  <c r="AD53" i="30"/>
  <c r="AB53" i="30"/>
  <c r="X53" i="30"/>
  <c r="V53" i="30"/>
  <c r="T53" i="30"/>
  <c r="R53" i="30"/>
  <c r="P53" i="30"/>
  <c r="L53" i="30"/>
  <c r="J53" i="30"/>
  <c r="F53" i="30"/>
  <c r="C53" i="30"/>
  <c r="AL52" i="30"/>
  <c r="AJ52" i="30"/>
  <c r="AH52" i="30"/>
  <c r="AF52" i="30"/>
  <c r="AD52" i="30"/>
  <c r="AB52" i="30"/>
  <c r="X52" i="30"/>
  <c r="V52" i="30"/>
  <c r="T52" i="30"/>
  <c r="R52" i="30"/>
  <c r="P52" i="30"/>
  <c r="L52" i="30"/>
  <c r="J52" i="30"/>
  <c r="F52" i="30"/>
  <c r="C52" i="30"/>
  <c r="AL51" i="30"/>
  <c r="AJ51" i="30"/>
  <c r="AH51" i="30"/>
  <c r="AF51" i="30"/>
  <c r="AD51" i="30"/>
  <c r="AB51" i="30"/>
  <c r="X51" i="30"/>
  <c r="V51" i="30"/>
  <c r="T51" i="30"/>
  <c r="R51" i="30"/>
  <c r="P51" i="30"/>
  <c r="L51" i="30"/>
  <c r="J51" i="30"/>
  <c r="F51" i="30"/>
  <c r="C51" i="30"/>
  <c r="AL50" i="30"/>
  <c r="AJ50" i="30"/>
  <c r="AH50" i="30"/>
  <c r="AF50" i="30"/>
  <c r="AD50" i="30"/>
  <c r="AB50" i="30"/>
  <c r="X50" i="30"/>
  <c r="V50" i="30"/>
  <c r="T50" i="30"/>
  <c r="R50" i="30"/>
  <c r="P50" i="30"/>
  <c r="L50" i="30"/>
  <c r="J50" i="30"/>
  <c r="F50" i="30"/>
  <c r="C50" i="30"/>
  <c r="AL49" i="30"/>
  <c r="AJ49" i="30"/>
  <c r="AH49" i="30"/>
  <c r="AF49" i="30"/>
  <c r="AD49" i="30"/>
  <c r="AB49" i="30"/>
  <c r="X49" i="30"/>
  <c r="V49" i="30"/>
  <c r="T49" i="30"/>
  <c r="R49" i="30"/>
  <c r="P49" i="30"/>
  <c r="L49" i="30"/>
  <c r="J49" i="30"/>
  <c r="F49" i="30"/>
  <c r="C49" i="30"/>
  <c r="AL48" i="30"/>
  <c r="AJ48" i="30"/>
  <c r="AH48" i="30"/>
  <c r="AF48" i="30"/>
  <c r="AD48" i="30"/>
  <c r="AB48" i="30"/>
  <c r="X48" i="30"/>
  <c r="V48" i="30"/>
  <c r="T48" i="30"/>
  <c r="R48" i="30"/>
  <c r="P48" i="30"/>
  <c r="L48" i="30"/>
  <c r="J48" i="30"/>
  <c r="F48" i="30"/>
  <c r="C48" i="30"/>
  <c r="AL47" i="30"/>
  <c r="AJ47" i="30"/>
  <c r="AH47" i="30"/>
  <c r="AF47" i="30"/>
  <c r="AD47" i="30"/>
  <c r="AB47" i="30"/>
  <c r="X47" i="30"/>
  <c r="V47" i="30"/>
  <c r="T47" i="30"/>
  <c r="R47" i="30"/>
  <c r="P47" i="30"/>
  <c r="L47" i="30"/>
  <c r="J47" i="30"/>
  <c r="F47" i="30"/>
  <c r="C47" i="30"/>
  <c r="AL46" i="30"/>
  <c r="AJ46" i="30"/>
  <c r="AH46" i="30"/>
  <c r="AF46" i="30"/>
  <c r="AD46" i="30"/>
  <c r="AB46" i="30"/>
  <c r="X46" i="30"/>
  <c r="V46" i="30"/>
  <c r="T46" i="30"/>
  <c r="R46" i="30"/>
  <c r="P46" i="30"/>
  <c r="N46" i="30"/>
  <c r="L46" i="30"/>
  <c r="J46" i="30"/>
  <c r="F46" i="30"/>
  <c r="C46" i="30"/>
  <c r="AL45" i="30"/>
  <c r="AJ45" i="30"/>
  <c r="AH45" i="30"/>
  <c r="AF45" i="30"/>
  <c r="AD45" i="30"/>
  <c r="AB45" i="30"/>
  <c r="Z45" i="30"/>
  <c r="X45" i="30"/>
  <c r="V45" i="30"/>
  <c r="T45" i="30"/>
  <c r="R45" i="30"/>
  <c r="P45" i="30"/>
  <c r="L45" i="30"/>
  <c r="J45" i="30"/>
  <c r="F45" i="30"/>
  <c r="C45" i="30"/>
  <c r="AL44" i="30"/>
  <c r="AJ44" i="30"/>
  <c r="AH44" i="30"/>
  <c r="AF44" i="30"/>
  <c r="AD44" i="30"/>
  <c r="AB44" i="30"/>
  <c r="X44" i="30"/>
  <c r="V44" i="30"/>
  <c r="T44" i="30"/>
  <c r="R44" i="30"/>
  <c r="P44" i="30"/>
  <c r="L44" i="30"/>
  <c r="J44" i="30"/>
  <c r="F44" i="30"/>
  <c r="C44" i="30"/>
  <c r="AL43" i="30"/>
  <c r="AJ43" i="30"/>
  <c r="AH43" i="30"/>
  <c r="AF43" i="30"/>
  <c r="AD43" i="30"/>
  <c r="AB43" i="30"/>
  <c r="Z43" i="30"/>
  <c r="X43" i="30"/>
  <c r="V43" i="30"/>
  <c r="T43" i="30"/>
  <c r="R43" i="30"/>
  <c r="P43" i="30"/>
  <c r="L43" i="30"/>
  <c r="J43" i="30"/>
  <c r="F43" i="30"/>
  <c r="C43" i="30"/>
  <c r="AL42" i="30"/>
  <c r="AJ42" i="30"/>
  <c r="AH42" i="30"/>
  <c r="AF42" i="30"/>
  <c r="AD42" i="30"/>
  <c r="AB42" i="30"/>
  <c r="X42" i="30"/>
  <c r="V42" i="30"/>
  <c r="T42" i="30"/>
  <c r="R42" i="30"/>
  <c r="P42" i="30"/>
  <c r="L42" i="30"/>
  <c r="J42" i="30"/>
  <c r="F42" i="30"/>
  <c r="C42" i="30"/>
  <c r="AL41" i="30"/>
  <c r="AJ41" i="30"/>
  <c r="AH41" i="30"/>
  <c r="AF41" i="30"/>
  <c r="AD41" i="30"/>
  <c r="AB41" i="30"/>
  <c r="X41" i="30"/>
  <c r="V41" i="30"/>
  <c r="T41" i="30"/>
  <c r="R41" i="30"/>
  <c r="P41" i="30"/>
  <c r="N41" i="30"/>
  <c r="L41" i="30"/>
  <c r="J41" i="30"/>
  <c r="F41" i="30"/>
  <c r="H41" i="30" s="1"/>
  <c r="C41" i="30"/>
  <c r="AL40" i="30"/>
  <c r="AJ40" i="30"/>
  <c r="AH40" i="30"/>
  <c r="AF40" i="30"/>
  <c r="AD40" i="30"/>
  <c r="AB40" i="30"/>
  <c r="X40" i="30"/>
  <c r="V40" i="30"/>
  <c r="T40" i="30"/>
  <c r="R40" i="30"/>
  <c r="P40" i="30"/>
  <c r="L40" i="30"/>
  <c r="J40" i="30"/>
  <c r="F40" i="30"/>
  <c r="H40" i="30" s="1"/>
  <c r="C40" i="30"/>
  <c r="AL39" i="30"/>
  <c r="AJ39" i="30"/>
  <c r="AH39" i="30"/>
  <c r="AF39" i="30"/>
  <c r="AD39" i="30"/>
  <c r="AB39" i="30"/>
  <c r="Z39" i="30"/>
  <c r="X39" i="30"/>
  <c r="V39" i="30"/>
  <c r="T39" i="30"/>
  <c r="R39" i="30"/>
  <c r="P39" i="30"/>
  <c r="N39" i="30"/>
  <c r="L39" i="30"/>
  <c r="J39" i="30"/>
  <c r="F39" i="30"/>
  <c r="H39" i="30" s="1"/>
  <c r="C39" i="30"/>
  <c r="AL38" i="30"/>
  <c r="AJ38" i="30"/>
  <c r="AH38" i="30"/>
  <c r="AF38" i="30"/>
  <c r="AD38" i="30"/>
  <c r="AB38" i="30"/>
  <c r="Z38" i="30"/>
  <c r="X38" i="30"/>
  <c r="V38" i="30"/>
  <c r="T38" i="30"/>
  <c r="R38" i="30"/>
  <c r="P38" i="30"/>
  <c r="N38" i="30"/>
  <c r="L38" i="30"/>
  <c r="J38" i="30"/>
  <c r="F38" i="30"/>
  <c r="H38" i="30" s="1"/>
  <c r="C38" i="30"/>
  <c r="AL37" i="30"/>
  <c r="AJ37" i="30"/>
  <c r="AH37" i="30"/>
  <c r="AF37" i="30"/>
  <c r="AD37" i="30"/>
  <c r="AB37" i="30"/>
  <c r="Z37" i="30"/>
  <c r="X37" i="30"/>
  <c r="V37" i="30"/>
  <c r="T37" i="30"/>
  <c r="R37" i="30"/>
  <c r="P37" i="30"/>
  <c r="L37" i="30"/>
  <c r="J37" i="30"/>
  <c r="F37" i="30"/>
  <c r="N37" i="30" s="1"/>
  <c r="C37" i="30"/>
  <c r="AL36" i="30"/>
  <c r="AJ36" i="30"/>
  <c r="AH36" i="30"/>
  <c r="AF36" i="30"/>
  <c r="AD36" i="30"/>
  <c r="AB36" i="30"/>
  <c r="Z36" i="30"/>
  <c r="X36" i="30"/>
  <c r="V36" i="30"/>
  <c r="T36" i="30"/>
  <c r="R36" i="30"/>
  <c r="P36" i="30"/>
  <c r="N36" i="30"/>
  <c r="L36" i="30"/>
  <c r="J36" i="30"/>
  <c r="H36" i="30"/>
  <c r="F36" i="30"/>
  <c r="C36" i="30"/>
  <c r="AL35" i="30"/>
  <c r="AJ35" i="30"/>
  <c r="AH35" i="30"/>
  <c r="AF35" i="30"/>
  <c r="AD35" i="30"/>
  <c r="AB35" i="30"/>
  <c r="Z35" i="30"/>
  <c r="X35" i="30"/>
  <c r="V35" i="30"/>
  <c r="T35" i="30"/>
  <c r="R35" i="30"/>
  <c r="P35" i="30"/>
  <c r="L35" i="30"/>
  <c r="J35" i="30"/>
  <c r="F35" i="30"/>
  <c r="N35" i="30" s="1"/>
  <c r="C35" i="30"/>
  <c r="AL34" i="30"/>
  <c r="AJ34" i="30"/>
  <c r="AH34" i="30"/>
  <c r="AF34" i="30"/>
  <c r="AD34" i="30"/>
  <c r="AB34" i="30"/>
  <c r="Z34" i="30"/>
  <c r="X34" i="30"/>
  <c r="V34" i="30"/>
  <c r="T34" i="30"/>
  <c r="R34" i="30"/>
  <c r="P34" i="30"/>
  <c r="N34" i="30"/>
  <c r="L34" i="30"/>
  <c r="J34" i="30"/>
  <c r="H34" i="30"/>
  <c r="F34" i="30"/>
  <c r="C34" i="30"/>
  <c r="AL33" i="30"/>
  <c r="AJ33" i="30"/>
  <c r="AH33" i="30"/>
  <c r="AF33" i="30"/>
  <c r="AD33" i="30"/>
  <c r="AB33" i="30"/>
  <c r="Z33" i="30"/>
  <c r="X33" i="30"/>
  <c r="V33" i="30"/>
  <c r="T33" i="30"/>
  <c r="R33" i="30"/>
  <c r="P33" i="30"/>
  <c r="L33" i="30"/>
  <c r="J33" i="30"/>
  <c r="F33" i="30"/>
  <c r="N33" i="30" s="1"/>
  <c r="C33" i="30"/>
  <c r="AL32" i="30"/>
  <c r="AJ32" i="30"/>
  <c r="AH32" i="30"/>
  <c r="AF32" i="30"/>
  <c r="AD32" i="30"/>
  <c r="AB32" i="30"/>
  <c r="Z32" i="30"/>
  <c r="X32" i="30"/>
  <c r="V32" i="30"/>
  <c r="T32" i="30"/>
  <c r="R32" i="30"/>
  <c r="P32" i="30"/>
  <c r="N32" i="30"/>
  <c r="L32" i="30"/>
  <c r="J32" i="30"/>
  <c r="H32" i="30"/>
  <c r="F32" i="30"/>
  <c r="C32" i="30"/>
  <c r="AL31" i="30"/>
  <c r="AJ31" i="30"/>
  <c r="AH31" i="30"/>
  <c r="AF31" i="30"/>
  <c r="AD31" i="30"/>
  <c r="AB31" i="30"/>
  <c r="Z31" i="30"/>
  <c r="X31" i="30"/>
  <c r="V31" i="30"/>
  <c r="T31" i="30"/>
  <c r="R31" i="30"/>
  <c r="P31" i="30"/>
  <c r="L31" i="30"/>
  <c r="J31" i="30"/>
  <c r="F31" i="30"/>
  <c r="N31" i="30" s="1"/>
  <c r="C31" i="30"/>
  <c r="AL30" i="30"/>
  <c r="AJ30" i="30"/>
  <c r="AH30" i="30"/>
  <c r="AF30" i="30"/>
  <c r="AD30" i="30"/>
  <c r="AB30" i="30"/>
  <c r="Z30" i="30"/>
  <c r="X30" i="30"/>
  <c r="V30" i="30"/>
  <c r="T30" i="30"/>
  <c r="R30" i="30"/>
  <c r="P30" i="30"/>
  <c r="N30" i="30"/>
  <c r="L30" i="30"/>
  <c r="J30" i="30"/>
  <c r="H30" i="30"/>
  <c r="F30" i="30"/>
  <c r="C30" i="30"/>
  <c r="AL29" i="30"/>
  <c r="AJ29" i="30"/>
  <c r="AH29" i="30"/>
  <c r="AF29" i="30"/>
  <c r="AD29" i="30"/>
  <c r="AB29" i="30"/>
  <c r="Z29" i="30"/>
  <c r="X29" i="30"/>
  <c r="V29" i="30"/>
  <c r="T29" i="30"/>
  <c r="R29" i="30"/>
  <c r="P29" i="30"/>
  <c r="L29" i="30"/>
  <c r="J29" i="30"/>
  <c r="F29" i="30"/>
  <c r="N29" i="30" s="1"/>
  <c r="C29" i="30"/>
  <c r="AL28" i="30"/>
  <c r="AJ28" i="30"/>
  <c r="AH28" i="30"/>
  <c r="AF28" i="30"/>
  <c r="AD28" i="30"/>
  <c r="AB28" i="30"/>
  <c r="Z28" i="30"/>
  <c r="X28" i="30"/>
  <c r="V28" i="30"/>
  <c r="T28" i="30"/>
  <c r="R28" i="30"/>
  <c r="P28" i="30"/>
  <c r="N28" i="30"/>
  <c r="L28" i="30"/>
  <c r="J28" i="30"/>
  <c r="H28" i="30"/>
  <c r="F28" i="30"/>
  <c r="C28" i="30"/>
  <c r="AL27" i="30"/>
  <c r="AJ27" i="30"/>
  <c r="AH27" i="30"/>
  <c r="AF27" i="30"/>
  <c r="AD27" i="30"/>
  <c r="AB27" i="30"/>
  <c r="Z27" i="30"/>
  <c r="X27" i="30"/>
  <c r="V27" i="30"/>
  <c r="T27" i="30"/>
  <c r="R27" i="30"/>
  <c r="P27" i="30"/>
  <c r="L27" i="30"/>
  <c r="J27" i="30"/>
  <c r="F27" i="30"/>
  <c r="N27" i="30" s="1"/>
  <c r="C27" i="30"/>
  <c r="AL26" i="30"/>
  <c r="AJ26" i="30"/>
  <c r="AH26" i="30"/>
  <c r="AF26" i="30"/>
  <c r="AD26" i="30"/>
  <c r="AB26" i="30"/>
  <c r="Z26" i="30"/>
  <c r="X26" i="30"/>
  <c r="V26" i="30"/>
  <c r="T26" i="30"/>
  <c r="R26" i="30"/>
  <c r="P26" i="30"/>
  <c r="N26" i="30"/>
  <c r="L26" i="30"/>
  <c r="J26" i="30"/>
  <c r="H26" i="30"/>
  <c r="F26" i="30"/>
  <c r="C26" i="30"/>
  <c r="AL25" i="30"/>
  <c r="AJ25" i="30"/>
  <c r="AH25" i="30"/>
  <c r="AF25" i="30"/>
  <c r="AD25" i="30"/>
  <c r="AB25" i="30"/>
  <c r="Z25" i="30"/>
  <c r="X25" i="30"/>
  <c r="V25" i="30"/>
  <c r="T25" i="30"/>
  <c r="R25" i="30"/>
  <c r="P25" i="30"/>
  <c r="L25" i="30"/>
  <c r="J25" i="30"/>
  <c r="F25" i="30"/>
  <c r="N25" i="30" s="1"/>
  <c r="C25" i="30"/>
  <c r="AL24" i="30"/>
  <c r="AJ24" i="30"/>
  <c r="AH24" i="30"/>
  <c r="AF24" i="30"/>
  <c r="AD24" i="30"/>
  <c r="AB24" i="30"/>
  <c r="Z24" i="30"/>
  <c r="X24" i="30"/>
  <c r="V24" i="30"/>
  <c r="T24" i="30"/>
  <c r="R24" i="30"/>
  <c r="P24" i="30"/>
  <c r="N24" i="30"/>
  <c r="L24" i="30"/>
  <c r="J24" i="30"/>
  <c r="H24" i="30"/>
  <c r="F24" i="30"/>
  <c r="C24" i="30"/>
  <c r="AL23" i="30"/>
  <c r="AJ23" i="30"/>
  <c r="AH23" i="30"/>
  <c r="AF23" i="30"/>
  <c r="AD23" i="30"/>
  <c r="AB23" i="30"/>
  <c r="Z23" i="30"/>
  <c r="X23" i="30"/>
  <c r="V23" i="30"/>
  <c r="T23" i="30"/>
  <c r="R23" i="30"/>
  <c r="P23" i="30"/>
  <c r="L23" i="30"/>
  <c r="J23" i="30"/>
  <c r="F23" i="30"/>
  <c r="N23" i="30" s="1"/>
  <c r="C23" i="30"/>
  <c r="AL22" i="30"/>
  <c r="AJ22" i="30"/>
  <c r="AH22" i="30"/>
  <c r="AF22" i="30"/>
  <c r="AD22" i="30"/>
  <c r="AB22" i="30"/>
  <c r="Z22" i="30"/>
  <c r="X22" i="30"/>
  <c r="V22" i="30"/>
  <c r="T22" i="30"/>
  <c r="R22" i="30"/>
  <c r="P22" i="30"/>
  <c r="N22" i="30"/>
  <c r="L22" i="30"/>
  <c r="J22" i="30"/>
  <c r="H22" i="30"/>
  <c r="F22" i="30"/>
  <c r="C22" i="30"/>
  <c r="AL21" i="30"/>
  <c r="AJ21" i="30"/>
  <c r="AH21" i="30"/>
  <c r="AF21" i="30"/>
  <c r="AD21" i="30"/>
  <c r="AB21" i="30"/>
  <c r="Z21" i="30"/>
  <c r="X21" i="30"/>
  <c r="V21" i="30"/>
  <c r="T21" i="30"/>
  <c r="R21" i="30"/>
  <c r="P21" i="30"/>
  <c r="L21" i="30"/>
  <c r="J21" i="30"/>
  <c r="F21" i="30"/>
  <c r="N21" i="30" s="1"/>
  <c r="C21" i="30"/>
  <c r="AL20" i="30"/>
  <c r="AJ20" i="30"/>
  <c r="AH20" i="30"/>
  <c r="AF20" i="30"/>
  <c r="AD20" i="30"/>
  <c r="AB20" i="30"/>
  <c r="Z20" i="30"/>
  <c r="X20" i="30"/>
  <c r="V20" i="30"/>
  <c r="T20" i="30"/>
  <c r="R20" i="30"/>
  <c r="P20" i="30"/>
  <c r="N20" i="30"/>
  <c r="L20" i="30"/>
  <c r="J20" i="30"/>
  <c r="H20" i="30"/>
  <c r="F20" i="30"/>
  <c r="C20" i="30"/>
  <c r="AL19" i="30"/>
  <c r="AJ19" i="30"/>
  <c r="AH19" i="30"/>
  <c r="AF19" i="30"/>
  <c r="AD19" i="30"/>
  <c r="AB19" i="30"/>
  <c r="Z19" i="30"/>
  <c r="X19" i="30"/>
  <c r="V19" i="30"/>
  <c r="T19" i="30"/>
  <c r="R19" i="30"/>
  <c r="P19" i="30"/>
  <c r="L19" i="30"/>
  <c r="J19" i="30"/>
  <c r="F19" i="30"/>
  <c r="N19" i="30" s="1"/>
  <c r="C19" i="30"/>
  <c r="AL18" i="30"/>
  <c r="AJ18" i="30"/>
  <c r="AH18" i="30"/>
  <c r="AF18" i="30"/>
  <c r="AD18" i="30"/>
  <c r="AB18" i="30"/>
  <c r="Z18" i="30"/>
  <c r="X18" i="30"/>
  <c r="V18" i="30"/>
  <c r="T18" i="30"/>
  <c r="R18" i="30"/>
  <c r="P18" i="30"/>
  <c r="N18" i="30"/>
  <c r="L18" i="30"/>
  <c r="J18" i="30"/>
  <c r="H18" i="30"/>
  <c r="F18" i="30"/>
  <c r="C18" i="30"/>
  <c r="AL17" i="30"/>
  <c r="AJ17" i="30"/>
  <c r="AH17" i="30"/>
  <c r="AF17" i="30"/>
  <c r="AD17" i="30"/>
  <c r="AB17" i="30"/>
  <c r="Z17" i="30"/>
  <c r="X17" i="30"/>
  <c r="V17" i="30"/>
  <c r="T17" i="30"/>
  <c r="R17" i="30"/>
  <c r="P17" i="30"/>
  <c r="L17" i="30"/>
  <c r="J17" i="30"/>
  <c r="F17" i="30"/>
  <c r="N17" i="30" s="1"/>
  <c r="C17" i="30"/>
  <c r="AL16" i="30"/>
  <c r="AJ16" i="30"/>
  <c r="AH16" i="30"/>
  <c r="AF16" i="30"/>
  <c r="AD16" i="30"/>
  <c r="AB16" i="30"/>
  <c r="Z16" i="30"/>
  <c r="X16" i="30"/>
  <c r="V16" i="30"/>
  <c r="T16" i="30"/>
  <c r="R16" i="30"/>
  <c r="P16" i="30"/>
  <c r="N16" i="30"/>
  <c r="L16" i="30"/>
  <c r="J16" i="30"/>
  <c r="H16" i="30"/>
  <c r="F16" i="30"/>
  <c r="C16" i="30"/>
  <c r="AL15" i="30"/>
  <c r="AJ15" i="30"/>
  <c r="AH15" i="30"/>
  <c r="AF15" i="30"/>
  <c r="AD15" i="30"/>
  <c r="AB15" i="30"/>
  <c r="Z15" i="30"/>
  <c r="X15" i="30"/>
  <c r="V15" i="30"/>
  <c r="T15" i="30"/>
  <c r="R15" i="30"/>
  <c r="P15" i="30"/>
  <c r="L15" i="30"/>
  <c r="J15" i="30"/>
  <c r="F15" i="30"/>
  <c r="N15" i="30" s="1"/>
  <c r="C15" i="30"/>
  <c r="AL14" i="30"/>
  <c r="AJ14" i="30"/>
  <c r="AH14" i="30"/>
  <c r="AF14" i="30"/>
  <c r="AD14" i="30"/>
  <c r="AB14" i="30"/>
  <c r="Z14" i="30"/>
  <c r="X14" i="30"/>
  <c r="V14" i="30"/>
  <c r="T14" i="30"/>
  <c r="R14" i="30"/>
  <c r="P14" i="30"/>
  <c r="N14" i="30"/>
  <c r="L14" i="30"/>
  <c r="J14" i="30"/>
  <c r="H14" i="30"/>
  <c r="F14" i="30"/>
  <c r="C14" i="30"/>
  <c r="AL13" i="30"/>
  <c r="AJ13" i="30"/>
  <c r="AH13" i="30"/>
  <c r="AF13" i="30"/>
  <c r="AD13" i="30"/>
  <c r="AB13" i="30"/>
  <c r="Z13" i="30"/>
  <c r="X13" i="30"/>
  <c r="V13" i="30"/>
  <c r="T13" i="30"/>
  <c r="R13" i="30"/>
  <c r="P13" i="30"/>
  <c r="L13" i="30"/>
  <c r="J13" i="30"/>
  <c r="F13" i="30"/>
  <c r="N13" i="30" s="1"/>
  <c r="C13" i="30"/>
  <c r="AL12" i="30"/>
  <c r="AJ12" i="30"/>
  <c r="AH12" i="30"/>
  <c r="AF12" i="30"/>
  <c r="AD12" i="30"/>
  <c r="AB12" i="30"/>
  <c r="Z12" i="30"/>
  <c r="X12" i="30"/>
  <c r="V12" i="30"/>
  <c r="T12" i="30"/>
  <c r="R12" i="30"/>
  <c r="P12" i="30"/>
  <c r="N12" i="30"/>
  <c r="L12" i="30"/>
  <c r="J12" i="30"/>
  <c r="H12" i="30"/>
  <c r="F12" i="30"/>
  <c r="C12" i="30"/>
  <c r="AL11" i="30"/>
  <c r="AJ11" i="30"/>
  <c r="AH11" i="30"/>
  <c r="AF11" i="30"/>
  <c r="AD11" i="30"/>
  <c r="AB11" i="30"/>
  <c r="Z11" i="30"/>
  <c r="X11" i="30"/>
  <c r="V11" i="30"/>
  <c r="T11" i="30"/>
  <c r="R11" i="30"/>
  <c r="P11" i="30"/>
  <c r="L11" i="30"/>
  <c r="J11" i="30"/>
  <c r="F11" i="30"/>
  <c r="N11" i="30" s="1"/>
  <c r="C11" i="30"/>
  <c r="AL10" i="30"/>
  <c r="AJ10" i="30"/>
  <c r="AH10" i="30"/>
  <c r="AF10" i="30"/>
  <c r="AD10" i="30"/>
  <c r="AB10" i="30"/>
  <c r="Z10" i="30"/>
  <c r="X10" i="30"/>
  <c r="V10" i="30"/>
  <c r="T10" i="30"/>
  <c r="R10" i="30"/>
  <c r="P10" i="30"/>
  <c r="N10" i="30"/>
  <c r="L10" i="30"/>
  <c r="J10" i="30"/>
  <c r="H10" i="30"/>
  <c r="F10" i="30"/>
  <c r="C10" i="30"/>
  <c r="AL9" i="30"/>
  <c r="AJ9" i="30"/>
  <c r="AH9" i="30"/>
  <c r="AF9" i="30"/>
  <c r="AD9" i="30"/>
  <c r="AB9" i="30"/>
  <c r="Z9" i="30"/>
  <c r="X9" i="30"/>
  <c r="V9" i="30"/>
  <c r="T9" i="30"/>
  <c r="R9" i="30"/>
  <c r="P9" i="30"/>
  <c r="N9" i="30"/>
  <c r="L9" i="30"/>
  <c r="J9" i="30"/>
  <c r="J126" i="30" s="1"/>
  <c r="J127" i="30" s="1"/>
  <c r="F9" i="30"/>
  <c r="F124" i="30" s="1"/>
  <c r="H124" i="30" s="1"/>
  <c r="C9" i="30"/>
  <c r="C127" i="31" l="1"/>
  <c r="F11" i="31"/>
  <c r="F124" i="31" s="1"/>
  <c r="F14" i="31"/>
  <c r="F17" i="31"/>
  <c r="F20" i="31"/>
  <c r="F23" i="31"/>
  <c r="F26" i="31"/>
  <c r="F29" i="31"/>
  <c r="F32" i="31"/>
  <c r="F35" i="31"/>
  <c r="F38" i="31"/>
  <c r="F41" i="31"/>
  <c r="F44" i="31"/>
  <c r="F47" i="31"/>
  <c r="F50" i="31"/>
  <c r="F53" i="31"/>
  <c r="F56" i="31"/>
  <c r="F59" i="31"/>
  <c r="F62" i="31"/>
  <c r="F65" i="31"/>
  <c r="F68" i="31"/>
  <c r="F71" i="31"/>
  <c r="F74" i="31"/>
  <c r="F77" i="31"/>
  <c r="F80" i="31"/>
  <c r="F83" i="31"/>
  <c r="F86" i="31"/>
  <c r="F89" i="31"/>
  <c r="F92" i="31"/>
  <c r="F95" i="31"/>
  <c r="F98" i="31"/>
  <c r="F101" i="31"/>
  <c r="F104" i="31"/>
  <c r="F107" i="31"/>
  <c r="F110" i="31"/>
  <c r="F113" i="31"/>
  <c r="F116" i="31"/>
  <c r="F119" i="31"/>
  <c r="F122" i="31"/>
  <c r="C123" i="31"/>
  <c r="C126" i="31"/>
  <c r="C128" i="31" s="1"/>
  <c r="X126" i="30"/>
  <c r="X127" i="30" s="1"/>
  <c r="X124" i="30"/>
  <c r="N50" i="30"/>
  <c r="H50" i="30"/>
  <c r="Z50" i="30"/>
  <c r="N54" i="30"/>
  <c r="H54" i="30"/>
  <c r="Z54" i="30"/>
  <c r="N58" i="30"/>
  <c r="H58" i="30"/>
  <c r="Z58" i="30"/>
  <c r="N62" i="30"/>
  <c r="H62" i="30"/>
  <c r="Z62" i="30"/>
  <c r="N66" i="30"/>
  <c r="H66" i="30"/>
  <c r="Z66" i="30"/>
  <c r="N70" i="30"/>
  <c r="H70" i="30"/>
  <c r="Z70" i="30"/>
  <c r="N74" i="30"/>
  <c r="H74" i="30"/>
  <c r="Z74" i="30"/>
  <c r="N78" i="30"/>
  <c r="H78" i="30"/>
  <c r="Z78" i="30"/>
  <c r="N82" i="30"/>
  <c r="H82" i="30"/>
  <c r="Z82" i="30"/>
  <c r="N86" i="30"/>
  <c r="H86" i="30"/>
  <c r="Z86" i="30"/>
  <c r="N90" i="30"/>
  <c r="H90" i="30"/>
  <c r="Z90" i="30"/>
  <c r="N94" i="30"/>
  <c r="H94" i="30"/>
  <c r="Z94" i="30"/>
  <c r="N98" i="30"/>
  <c r="H98" i="30"/>
  <c r="Z98" i="30"/>
  <c r="N102" i="30"/>
  <c r="H102" i="30"/>
  <c r="Z102" i="30"/>
  <c r="N106" i="30"/>
  <c r="H106" i="30"/>
  <c r="Z106" i="30"/>
  <c r="N110" i="30"/>
  <c r="H110" i="30"/>
  <c r="Z110" i="30"/>
  <c r="N114" i="30"/>
  <c r="H114" i="30"/>
  <c r="Z114" i="30"/>
  <c r="N118" i="30"/>
  <c r="H118" i="30"/>
  <c r="Z118" i="30"/>
  <c r="V126" i="30"/>
  <c r="V127" i="30" s="1"/>
  <c r="V124" i="30"/>
  <c r="H44" i="30"/>
  <c r="Z44" i="30"/>
  <c r="H47" i="30"/>
  <c r="N47" i="30"/>
  <c r="C127" i="30"/>
  <c r="C126" i="30"/>
  <c r="AB124" i="30"/>
  <c r="AB126" i="30"/>
  <c r="AB127" i="30" s="1"/>
  <c r="H51" i="30"/>
  <c r="Z51" i="30"/>
  <c r="N51" i="30"/>
  <c r="H55" i="30"/>
  <c r="Z55" i="30"/>
  <c r="N55" i="30"/>
  <c r="H63" i="30"/>
  <c r="Z63" i="30"/>
  <c r="N63" i="30"/>
  <c r="H67" i="30"/>
  <c r="Z67" i="30"/>
  <c r="N67" i="30"/>
  <c r="H71" i="30"/>
  <c r="Z71" i="30"/>
  <c r="N71" i="30"/>
  <c r="H75" i="30"/>
  <c r="Z75" i="30"/>
  <c r="N75" i="30"/>
  <c r="H79" i="30"/>
  <c r="Z79" i="30"/>
  <c r="N79" i="30"/>
  <c r="H83" i="30"/>
  <c r="Z83" i="30"/>
  <c r="N83" i="30"/>
  <c r="H87" i="30"/>
  <c r="Z87" i="30"/>
  <c r="N87" i="30"/>
  <c r="H91" i="30"/>
  <c r="Z91" i="30"/>
  <c r="N91" i="30"/>
  <c r="H95" i="30"/>
  <c r="Z95" i="30"/>
  <c r="N95" i="30"/>
  <c r="H99" i="30"/>
  <c r="Z99" i="30"/>
  <c r="N99" i="30"/>
  <c r="H103" i="30"/>
  <c r="Z103" i="30"/>
  <c r="N103" i="30"/>
  <c r="H107" i="30"/>
  <c r="Z107" i="30"/>
  <c r="N107" i="30"/>
  <c r="H111" i="30"/>
  <c r="Z111" i="30"/>
  <c r="N111" i="30"/>
  <c r="H115" i="30"/>
  <c r="Z115" i="30"/>
  <c r="N115" i="30"/>
  <c r="H119" i="30"/>
  <c r="Z119" i="30"/>
  <c r="N119" i="30"/>
  <c r="H9" i="30"/>
  <c r="AF124" i="30"/>
  <c r="AF126" i="30"/>
  <c r="AF127" i="30" s="1"/>
  <c r="H11" i="30"/>
  <c r="H13" i="30"/>
  <c r="H15" i="30"/>
  <c r="H17" i="30"/>
  <c r="H19" i="30"/>
  <c r="H21" i="30"/>
  <c r="H23" i="30"/>
  <c r="H25" i="30"/>
  <c r="H27" i="30"/>
  <c r="H29" i="30"/>
  <c r="H31" i="30"/>
  <c r="H33" i="30"/>
  <c r="H35" i="30"/>
  <c r="H37" i="30"/>
  <c r="Z40" i="30"/>
  <c r="Z126" i="30" s="1"/>
  <c r="Z127" i="30" s="1"/>
  <c r="N44" i="30"/>
  <c r="AH124" i="30"/>
  <c r="AH126" i="30"/>
  <c r="AH127" i="30" s="1"/>
  <c r="H42" i="30"/>
  <c r="Z42" i="30"/>
  <c r="H45" i="30"/>
  <c r="N45" i="30"/>
  <c r="H48" i="30"/>
  <c r="Z48" i="30"/>
  <c r="Z124" i="30" s="1"/>
  <c r="N88" i="30"/>
  <c r="H88" i="30"/>
  <c r="Z88" i="30"/>
  <c r="N92" i="30"/>
  <c r="H92" i="30"/>
  <c r="Z92" i="30"/>
  <c r="N96" i="30"/>
  <c r="H96" i="30"/>
  <c r="Z96" i="30"/>
  <c r="N100" i="30"/>
  <c r="H100" i="30"/>
  <c r="Z100" i="30"/>
  <c r="N104" i="30"/>
  <c r="H104" i="30"/>
  <c r="Z104" i="30"/>
  <c r="N108" i="30"/>
  <c r="H108" i="30"/>
  <c r="Z108" i="30"/>
  <c r="N112" i="30"/>
  <c r="H112" i="30"/>
  <c r="Z112" i="30"/>
  <c r="N116" i="30"/>
  <c r="H116" i="30"/>
  <c r="Z116" i="30"/>
  <c r="N120" i="30"/>
  <c r="H120" i="30"/>
  <c r="Z120" i="30"/>
  <c r="N56" i="30"/>
  <c r="H56" i="30"/>
  <c r="Z56" i="30"/>
  <c r="N76" i="30"/>
  <c r="H76" i="30"/>
  <c r="Z76" i="30"/>
  <c r="N42" i="30"/>
  <c r="N124" i="30" s="1"/>
  <c r="N48" i="30"/>
  <c r="AJ124" i="30"/>
  <c r="AJ126" i="30"/>
  <c r="AJ127" i="30" s="1"/>
  <c r="N64" i="30"/>
  <c r="H64" i="30"/>
  <c r="Z64" i="30"/>
  <c r="N72" i="30"/>
  <c r="H72" i="30"/>
  <c r="Z72" i="30"/>
  <c r="AL126" i="30"/>
  <c r="AL127" i="30" s="1"/>
  <c r="AL124" i="30"/>
  <c r="P126" i="30"/>
  <c r="P127" i="30" s="1"/>
  <c r="P124" i="30"/>
  <c r="R126" i="30"/>
  <c r="R127" i="30" s="1"/>
  <c r="R124" i="30"/>
  <c r="Z41" i="30"/>
  <c r="H43" i="30"/>
  <c r="N43" i="30"/>
  <c r="H46" i="30"/>
  <c r="Z46" i="30"/>
  <c r="Z47" i="30"/>
  <c r="H49" i="30"/>
  <c r="Z49" i="30"/>
  <c r="N49" i="30"/>
  <c r="H53" i="30"/>
  <c r="Z53" i="30"/>
  <c r="N53" i="30"/>
  <c r="H57" i="30"/>
  <c r="Z57" i="30"/>
  <c r="N57" i="30"/>
  <c r="H61" i="30"/>
  <c r="Z61" i="30"/>
  <c r="N61" i="30"/>
  <c r="H65" i="30"/>
  <c r="Z65" i="30"/>
  <c r="N65" i="30"/>
  <c r="H69" i="30"/>
  <c r="Z69" i="30"/>
  <c r="N69" i="30"/>
  <c r="H73" i="30"/>
  <c r="Z73" i="30"/>
  <c r="N73" i="30"/>
  <c r="H77" i="30"/>
  <c r="Z77" i="30"/>
  <c r="N77" i="30"/>
  <c r="H81" i="30"/>
  <c r="Z81" i="30"/>
  <c r="N81" i="30"/>
  <c r="H85" i="30"/>
  <c r="Z85" i="30"/>
  <c r="N85" i="30"/>
  <c r="H89" i="30"/>
  <c r="Z89" i="30"/>
  <c r="N89" i="30"/>
  <c r="H93" i="30"/>
  <c r="Z93" i="30"/>
  <c r="N93" i="30"/>
  <c r="H97" i="30"/>
  <c r="Z97" i="30"/>
  <c r="N97" i="30"/>
  <c r="H101" i="30"/>
  <c r="Z101" i="30"/>
  <c r="N101" i="30"/>
  <c r="H105" i="30"/>
  <c r="Z105" i="30"/>
  <c r="N105" i="30"/>
  <c r="H109" i="30"/>
  <c r="Z109" i="30"/>
  <c r="N109" i="30"/>
  <c r="H113" i="30"/>
  <c r="Z113" i="30"/>
  <c r="N113" i="30"/>
  <c r="H117" i="30"/>
  <c r="Z117" i="30"/>
  <c r="N117" i="30"/>
  <c r="H121" i="30"/>
  <c r="Z121" i="30"/>
  <c r="N121" i="30"/>
  <c r="AD124" i="30"/>
  <c r="AD126" i="30"/>
  <c r="AD127" i="30" s="1"/>
  <c r="H59" i="30"/>
  <c r="Z59" i="30"/>
  <c r="N59" i="30"/>
  <c r="L124" i="30"/>
  <c r="L126" i="30"/>
  <c r="L127" i="30" s="1"/>
  <c r="N52" i="30"/>
  <c r="H52" i="30"/>
  <c r="Z52" i="30"/>
  <c r="N60" i="30"/>
  <c r="H60" i="30"/>
  <c r="Z60" i="30"/>
  <c r="N68" i="30"/>
  <c r="H68" i="30"/>
  <c r="Z68" i="30"/>
  <c r="N80" i="30"/>
  <c r="H80" i="30"/>
  <c r="Z80" i="30"/>
  <c r="N84" i="30"/>
  <c r="H84" i="30"/>
  <c r="Z84" i="30"/>
  <c r="T126" i="30"/>
  <c r="T127" i="30" s="1"/>
  <c r="T124" i="30"/>
  <c r="N40" i="30"/>
  <c r="N126" i="30" s="1"/>
  <c r="N127" i="30" s="1"/>
  <c r="Z122" i="30"/>
  <c r="N123" i="30"/>
  <c r="H122" i="30"/>
  <c r="Z123" i="30"/>
  <c r="H126" i="30" l="1"/>
  <c r="H127" i="30" s="1"/>
  <c r="C128" i="30"/>
</calcChain>
</file>

<file path=xl/sharedStrings.xml><?xml version="1.0" encoding="utf-8"?>
<sst xmlns="http://schemas.openxmlformats.org/spreadsheetml/2006/main" count="576" uniqueCount="272">
  <si>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</si>
  <si>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</si>
  <si>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</si>
  <si>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</si>
  <si>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</si>
  <si>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</si>
  <si>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</si>
  <si>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</si>
  <si>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</si>
  <si>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</si>
  <si>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</si>
  <si>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111</t>
  </si>
  <si>
    <t>120</t>
  </si>
  <si>
    <t>130</t>
  </si>
  <si>
    <t>132</t>
  </si>
  <si>
    <t>140</t>
  </si>
  <si>
    <t>150</t>
  </si>
  <si>
    <t>160</t>
  </si>
  <si>
    <t>170</t>
  </si>
  <si>
    <t>180</t>
  </si>
  <si>
    <t>181</t>
  </si>
  <si>
    <t>182</t>
  </si>
  <si>
    <t>190</t>
  </si>
  <si>
    <t>200</t>
  </si>
  <si>
    <t>210</t>
  </si>
  <si>
    <t>220</t>
  </si>
  <si>
    <t>230</t>
  </si>
  <si>
    <t>240</t>
  </si>
  <si>
    <t>241</t>
  </si>
  <si>
    <t>250</t>
  </si>
  <si>
    <t>260</t>
  </si>
  <si>
    <t>270</t>
  </si>
  <si>
    <t>280</t>
  </si>
  <si>
    <t>290</t>
  </si>
  <si>
    <t>291</t>
  </si>
  <si>
    <t>292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</si>
  <si>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</si>
  <si>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</si>
  <si>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</si>
  <si>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</si>
  <si>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</si>
  <si>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</si>
  <si>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</si>
  <si>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</si>
  <si>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</si>
  <si>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</si>
  <si>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</si>
  <si>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</si>
  <si>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</si>
  <si>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421</t>
  </si>
  <si>
    <t>422</t>
  </si>
  <si>
    <t>430</t>
  </si>
  <si>
    <t>440</t>
  </si>
  <si>
    <t>450</t>
  </si>
  <si>
    <t>460</t>
  </si>
  <si>
    <t>470</t>
  </si>
  <si>
    <t>480</t>
  </si>
  <si>
    <t>490</t>
  </si>
  <si>
    <t>491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</si>
  <si>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</si>
  <si>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</si>
  <si>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</si>
  <si>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</si>
  <si>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</si>
  <si>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</si>
  <si>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</si>
  <si>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</si>
  <si>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</si>
  <si>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</si>
  <si>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</si>
  <si>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</si>
  <si>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</si>
  <si>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</si>
  <si>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</si>
  <si>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</si>
  <si>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</si>
  <si>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</si>
  <si>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</si>
  <si>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681</t>
  </si>
  <si>
    <t>690</t>
  </si>
  <si>
    <t>700</t>
  </si>
  <si>
    <t>710</t>
  </si>
  <si>
    <t>720</t>
  </si>
  <si>
    <t>730</t>
  </si>
  <si>
    <t>740</t>
  </si>
  <si>
    <t>750</t>
  </si>
  <si>
    <t>760</t>
  </si>
  <si>
    <t>761</t>
  </si>
  <si>
    <t>770</t>
  </si>
  <si>
    <t>780</t>
  </si>
  <si>
    <t>790</t>
  </si>
  <si>
    <t>800</t>
  </si>
  <si>
    <t>810</t>
  </si>
  <si>
    <t>820</t>
  </si>
  <si>
    <t>821</t>
  </si>
  <si>
    <t>830</t>
  </si>
  <si>
    <t>840</t>
  </si>
  <si>
    <t>850</t>
  </si>
  <si>
    <t>860</t>
  </si>
  <si>
    <t>861</t>
  </si>
  <si>
    <t>862</t>
  </si>
  <si>
    <t>870</t>
  </si>
  <si>
    <t>880</t>
  </si>
  <si>
    <t>890</t>
  </si>
  <si>
    <t>900</t>
  </si>
  <si>
    <t>910</t>
  </si>
  <si>
    <t>920</t>
  </si>
  <si>
    <t>930</t>
  </si>
  <si>
    <t>940</t>
  </si>
  <si>
    <t>950</t>
  </si>
  <si>
    <t>960</t>
  </si>
  <si>
    <t>970</t>
  </si>
  <si>
    <t>980</t>
  </si>
  <si>
    <t>990</t>
  </si>
  <si>
    <t>995</t>
  </si>
  <si>
    <t>Chapel Hill-Carrboro</t>
  </si>
  <si>
    <t>Total</t>
  </si>
  <si>
    <t xml:space="preserve">            Public Schools of North Carolina</t>
  </si>
  <si>
    <t xml:space="preserve">            North Carolina Department of Public Instruction</t>
  </si>
  <si>
    <t>LEA NO.</t>
  </si>
  <si>
    <t>LEA</t>
  </si>
  <si>
    <t>Higher</t>
  </si>
  <si>
    <t>ADM</t>
  </si>
  <si>
    <t>NAME</t>
  </si>
  <si>
    <t>Of</t>
  </si>
  <si>
    <t>Actual</t>
  </si>
  <si>
    <t>Projected</t>
  </si>
  <si>
    <t>Allotted</t>
  </si>
  <si>
    <t>Diff</t>
  </si>
  <si>
    <t xml:space="preserve">Alamance-Burlington </t>
  </si>
  <si>
    <t xml:space="preserve">Alexander County    </t>
  </si>
  <si>
    <t xml:space="preserve">Alleghany County    </t>
  </si>
  <si>
    <t xml:space="preserve">Anson County        </t>
  </si>
  <si>
    <t xml:space="preserve">Ashe County         </t>
  </si>
  <si>
    <t xml:space="preserve">Avery County        </t>
  </si>
  <si>
    <t xml:space="preserve">Beaufort County     </t>
  </si>
  <si>
    <t xml:space="preserve">Bertie County       </t>
  </si>
  <si>
    <t xml:space="preserve">Bladen County       </t>
  </si>
  <si>
    <t xml:space="preserve">Brunswick County    </t>
  </si>
  <si>
    <t xml:space="preserve">Buncombe County     </t>
  </si>
  <si>
    <t xml:space="preserve">Asheville City      </t>
  </si>
  <si>
    <t xml:space="preserve">Burke County        </t>
  </si>
  <si>
    <t xml:space="preserve">Cabarrus County     </t>
  </si>
  <si>
    <t xml:space="preserve">Kannapolis City     </t>
  </si>
  <si>
    <t xml:space="preserve">Caldwell County     </t>
  </si>
  <si>
    <t xml:space="preserve">Camden County       </t>
  </si>
  <si>
    <t xml:space="preserve">Carteret County     </t>
  </si>
  <si>
    <t xml:space="preserve">Caswell County      </t>
  </si>
  <si>
    <t xml:space="preserve">Catawba County      </t>
  </si>
  <si>
    <t xml:space="preserve">Hickory City        </t>
  </si>
  <si>
    <t xml:space="preserve">Newton-Conover      </t>
  </si>
  <si>
    <t xml:space="preserve">Chatham County      </t>
  </si>
  <si>
    <t xml:space="preserve">Cherokee County     </t>
  </si>
  <si>
    <t xml:space="preserve">Edenton/Chowan      </t>
  </si>
  <si>
    <t xml:space="preserve">Clay County         </t>
  </si>
  <si>
    <t xml:space="preserve">Cleveland County    </t>
  </si>
  <si>
    <t xml:space="preserve">Columbus County     </t>
  </si>
  <si>
    <t xml:space="preserve">Whiteville City     </t>
  </si>
  <si>
    <t xml:space="preserve">Craven County       </t>
  </si>
  <si>
    <t xml:space="preserve">Cumberland County   </t>
  </si>
  <si>
    <t xml:space="preserve">Currituck County    </t>
  </si>
  <si>
    <t xml:space="preserve">Dare County         </t>
  </si>
  <si>
    <t xml:space="preserve">Davidson County     </t>
  </si>
  <si>
    <t xml:space="preserve">Lexington City      </t>
  </si>
  <si>
    <t xml:space="preserve">Thomasville City    </t>
  </si>
  <si>
    <t xml:space="preserve">Davie County        </t>
  </si>
  <si>
    <t xml:space="preserve">Duplin County       </t>
  </si>
  <si>
    <t xml:space="preserve">Durham County       </t>
  </si>
  <si>
    <t xml:space="preserve">Edgecombe County    </t>
  </si>
  <si>
    <t xml:space="preserve">Forsyth County      </t>
  </si>
  <si>
    <t xml:space="preserve">Franklin County     </t>
  </si>
  <si>
    <t xml:space="preserve">Gaston County       </t>
  </si>
  <si>
    <t xml:space="preserve">Gates County        </t>
  </si>
  <si>
    <t xml:space="preserve">Graham County       </t>
  </si>
  <si>
    <t xml:space="preserve">Granville County    </t>
  </si>
  <si>
    <t xml:space="preserve">Greene County       </t>
  </si>
  <si>
    <t xml:space="preserve">Guilford County     </t>
  </si>
  <si>
    <t xml:space="preserve">Halifax County      </t>
  </si>
  <si>
    <t xml:space="preserve">Roanoke Rapids City </t>
  </si>
  <si>
    <t xml:space="preserve">Weldon City         </t>
  </si>
  <si>
    <t xml:space="preserve">Harnett County      </t>
  </si>
  <si>
    <t xml:space="preserve">Haywood County      </t>
  </si>
  <si>
    <t xml:space="preserve">Henderson County    </t>
  </si>
  <si>
    <t xml:space="preserve">Hertford County     </t>
  </si>
  <si>
    <t xml:space="preserve">Hoke County         </t>
  </si>
  <si>
    <t xml:space="preserve">Hyde County         </t>
  </si>
  <si>
    <t xml:space="preserve">Iredell-Statesville </t>
  </si>
  <si>
    <t xml:space="preserve">Mooresville City    </t>
  </si>
  <si>
    <t xml:space="preserve">Jackson County      </t>
  </si>
  <si>
    <t xml:space="preserve">Johnston County     </t>
  </si>
  <si>
    <t xml:space="preserve">Jones County        </t>
  </si>
  <si>
    <t xml:space="preserve">Lee County          </t>
  </si>
  <si>
    <t xml:space="preserve">Lenoir County       </t>
  </si>
  <si>
    <t xml:space="preserve">Lincoln County      </t>
  </si>
  <si>
    <t xml:space="preserve">Macon County        </t>
  </si>
  <si>
    <t xml:space="preserve">Madison County      </t>
  </si>
  <si>
    <t xml:space="preserve">Martin County       </t>
  </si>
  <si>
    <t xml:space="preserve">Mecklenburg County  </t>
  </si>
  <si>
    <t xml:space="preserve">Mitchell County     </t>
  </si>
  <si>
    <t xml:space="preserve">Montgomery County   </t>
  </si>
  <si>
    <t xml:space="preserve">Moore County        </t>
  </si>
  <si>
    <t xml:space="preserve">New Hanover County  </t>
  </si>
  <si>
    <t xml:space="preserve">Northampton County  </t>
  </si>
  <si>
    <t xml:space="preserve">Onslow County       </t>
  </si>
  <si>
    <t xml:space="preserve">Orange County       </t>
  </si>
  <si>
    <t xml:space="preserve">Pamlico County      </t>
  </si>
  <si>
    <t xml:space="preserve">Pasquotank County   </t>
  </si>
  <si>
    <t xml:space="preserve">Pender County       </t>
  </si>
  <si>
    <t xml:space="preserve">Perquimans County   </t>
  </si>
  <si>
    <t xml:space="preserve">Person County       </t>
  </si>
  <si>
    <t xml:space="preserve">Pitt County         </t>
  </si>
  <si>
    <t xml:space="preserve">Polk County         </t>
  </si>
  <si>
    <t xml:space="preserve">Randolph County     </t>
  </si>
  <si>
    <t xml:space="preserve">Asheboro City       </t>
  </si>
  <si>
    <t xml:space="preserve">Richmond County     </t>
  </si>
  <si>
    <t xml:space="preserve">Robeson County      </t>
  </si>
  <si>
    <t xml:space="preserve">Rockingham County   </t>
  </si>
  <si>
    <t xml:space="preserve">Rowan-Salisbury     </t>
  </si>
  <si>
    <t xml:space="preserve">Rutherford County   </t>
  </si>
  <si>
    <t xml:space="preserve">Sampson County      </t>
  </si>
  <si>
    <t xml:space="preserve">Clinton City        </t>
  </si>
  <si>
    <t xml:space="preserve">Scotland County     </t>
  </si>
  <si>
    <t xml:space="preserve">Stanly County       </t>
  </si>
  <si>
    <t xml:space="preserve">Stokes County       </t>
  </si>
  <si>
    <t xml:space="preserve">Surry County        </t>
  </si>
  <si>
    <t xml:space="preserve">Elkin City          </t>
  </si>
  <si>
    <t xml:space="preserve">Mount Airy City     </t>
  </si>
  <si>
    <t xml:space="preserve">Swain County        </t>
  </si>
  <si>
    <t xml:space="preserve">Transylvania County </t>
  </si>
  <si>
    <t xml:space="preserve">Tyrrell County      </t>
  </si>
  <si>
    <t xml:space="preserve">Union County        </t>
  </si>
  <si>
    <t xml:space="preserve">Vance County        </t>
  </si>
  <si>
    <t xml:space="preserve">Wake County         </t>
  </si>
  <si>
    <t xml:space="preserve">Warren County       </t>
  </si>
  <si>
    <t xml:space="preserve">Washington County   </t>
  </si>
  <si>
    <t xml:space="preserve">Watauga County      </t>
  </si>
  <si>
    <t xml:space="preserve">Wayne County        </t>
  </si>
  <si>
    <t xml:space="preserve">Wilkes County       </t>
  </si>
  <si>
    <t xml:space="preserve">Wilson County       </t>
  </si>
  <si>
    <t xml:space="preserve">Yadkin County       </t>
  </si>
  <si>
    <t xml:space="preserve">Yancey County       </t>
  </si>
  <si>
    <t>LEA Total</t>
  </si>
  <si>
    <t>Summary</t>
  </si>
  <si>
    <t>count "A"</t>
  </si>
  <si>
    <t>LEAs Decr.</t>
  </si>
  <si>
    <t>count "P"</t>
  </si>
  <si>
    <t>LEAs Incr.</t>
  </si>
  <si>
    <t>FY 2006-07</t>
  </si>
  <si>
    <t>FY 2007-08</t>
  </si>
  <si>
    <t>FY 2008-09</t>
  </si>
  <si>
    <t>FY 2009-10</t>
  </si>
  <si>
    <t>FY 2010-11</t>
  </si>
  <si>
    <t>FY 2011-12</t>
  </si>
  <si>
    <t xml:space="preserve">              Public Schools of North Carolina</t>
  </si>
  <si>
    <t xml:space="preserve">              North Carolina Department of Public Instruction</t>
  </si>
  <si>
    <t xml:space="preserve">McDowell County     </t>
  </si>
  <si>
    <t>FY 2012-13</t>
  </si>
  <si>
    <t>LEAs Incr./NC</t>
  </si>
  <si>
    <t>FY 2013-14</t>
  </si>
  <si>
    <t>FY 14-15</t>
  </si>
  <si>
    <t>Differ</t>
  </si>
  <si>
    <t>FY 15-16</t>
  </si>
  <si>
    <t>FY 16-17</t>
  </si>
  <si>
    <t>FY 17-18</t>
  </si>
  <si>
    <t>FY 18-19</t>
  </si>
  <si>
    <t>FY 19-20</t>
  </si>
  <si>
    <t>FY 20-21</t>
  </si>
  <si>
    <t>Nash County</t>
  </si>
  <si>
    <t>Adj Actual Best 1 of 2 for FY 2021-22 vs Adj Projected Best 1 of 2 for FY 2022-23</t>
  </si>
  <si>
    <t>For the Allotted ADM for FY 2022-23</t>
  </si>
  <si>
    <t>FY21-22</t>
  </si>
  <si>
    <t>Adj. Actual Best 1 of 2 for FY 2021-22 vs Adj. Projected Best 1 of 2 for FY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</si>
</sst>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SWISS"/>
    </font>
    <font>
      <sz val="10"/>
      <name val="Arial"/>
      <family val="2"/>
    </font>
    <font>
      <sz val="10"/>
      <color rgb="FFCC0066"/>
      <name val="Cambria"/>
      <family val="1"/>
      <charset val="2"/>
      <scheme val="major"/>
    </font>
    <font>
      <sz val="10"/>
      <color rgb="FFCC0066"/>
      <name val="Cambria"/>
      <family val="2"/>
      <scheme val="major"/>
    </font>
    <font>
      <sz val="10"/>
      <color rgb="FFCC0066"/>
      <name val="Times New Roman"/>
      <family val="1"/>
    </font>
    <font>
      <sz val="9"/>
      <color rgb="FFCC0066"/>
      <name val="Sylfaen"/>
      <family val="1"/>
    </font>
    <font>
      <sz val="9"/>
      <color rgb="FFCC0066"/>
      <name val="Wingdings 2"/>
      <family val="1"/>
      <charset val="2"/>
    </font>
    <font>
      <sz val="10"/>
      <color theme="4" tint="-0.249977111117893"/>
      <name val="Cambria"/>
      <family val="2"/>
      <scheme val="major"/>
    </font>
    <font>
      <sz val="9"/>
      <color theme="4" tint="-0.249977111117893"/>
      <name val="Wingdings 2"/>
      <family val="1"/>
      <charset val="2"/>
    </font>
    <font>
      <sz val="10"/>
      <color theme="4" tint="-0.249977111117893"/>
      <name val="Wingdings 2"/>
      <family val="1"/>
      <charset val="2"/>
    </font>
    <font>
      <sz val="10"/>
      <color theme="4" tint="-0.249977111117893"/>
      <name val="Cambria"/>
      <family val="1"/>
      <charset val="2"/>
      <scheme val="major"/>
    </font>
    <font>
      <sz val="10"/>
      <color theme="4" tint="-0.249977111117893"/>
      <name val="Arial"/>
      <family val="2"/>
    </font>
    <font>
      <sz val="9"/>
      <color theme="4" tint="-0.249977111117893"/>
      <name val="Sylfaen"/>
      <family val="1"/>
    </font>
    <font>
      <sz val="10"/>
      <color theme="4" tint="-0.249977111117893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43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22" fillId="0" borderId="0"/>
    <xf numFmtId="0" fontId="5" fillId="0" borderId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4" fillId="0" borderId="0" xfId="39" applyFont="1"/>
    <xf numFmtId="39" fontId="27" fillId="0" borderId="0" xfId="46" applyNumberFormat="1" applyFont="1" applyAlignment="1">
      <alignment horizontal="left"/>
    </xf>
    <xf numFmtId="39" fontId="26" fillId="0" borderId="0" xfId="46" applyNumberFormat="1" applyFont="1"/>
    <xf numFmtId="39" fontId="28" fillId="0" borderId="0" xfId="46" quotePrefix="1" applyNumberFormat="1" applyFont="1"/>
    <xf numFmtId="1" fontId="4" fillId="0" borderId="0" xfId="46" applyNumberFormat="1" applyFont="1"/>
    <xf numFmtId="0" fontId="1" fillId="0" borderId="0" xfId="46"/>
    <xf numFmtId="3" fontId="1" fillId="0" borderId="0" xfId="46" applyNumberFormat="1"/>
    <xf numFmtId="37" fontId="1" fillId="0" borderId="0" xfId="46" applyNumberFormat="1"/>
    <xf numFmtId="49" fontId="3" fillId="0" borderId="0" xfId="46" applyNumberFormat="1" applyFont="1" applyAlignment="1">
      <alignment horizontal="left"/>
    </xf>
    <xf numFmtId="49" fontId="3" fillId="0" borderId="0" xfId="46" applyNumberFormat="1" applyFont="1"/>
    <xf numFmtId="49" fontId="3" fillId="0" borderId="0" xfId="46" applyNumberFormat="1" applyFont="1" applyAlignment="1">
      <alignment horizontal="center"/>
    </xf>
    <xf numFmtId="0" fontId="3" fillId="0" borderId="0" xfId="46" applyFont="1"/>
    <xf numFmtId="0" fontId="29" fillId="0" borderId="0" xfId="0" applyFont="1"/>
    <xf numFmtId="39" fontId="30" fillId="0" borderId="0" xfId="46" quotePrefix="1" applyNumberFormat="1" applyFont="1" applyAlignment="1">
      <alignment horizontal="center"/>
    </xf>
    <xf numFmtId="0" fontId="31" fillId="0" borderId="0" xfId="0" applyFont="1"/>
    <xf numFmtId="0" fontId="32" fillId="0" borderId="0" xfId="39" applyFont="1"/>
    <xf numFmtId="3" fontId="33" fillId="0" borderId="0" xfId="0" applyNumberFormat="1" applyFont="1"/>
    <xf numFmtId="0" fontId="25" fillId="0" borderId="0" xfId="46" applyFont="1"/>
    <xf numFmtId="3" fontId="1" fillId="0" borderId="38" xfId="46" applyNumberFormat="1" applyBorder="1"/>
    <xf numFmtId="0" fontId="3" fillId="0" borderId="10" xfId="46" applyFont="1" applyBorder="1" applyAlignment="1">
      <alignment horizontal="center" vertical="center" wrapText="1"/>
    </xf>
    <xf numFmtId="0" fontId="3" fillId="0" borderId="11" xfId="46" applyFont="1" applyBorder="1" applyAlignment="1">
      <alignment horizontal="center" vertical="center" wrapText="1"/>
    </xf>
    <xf numFmtId="0" fontId="3" fillId="0" borderId="12" xfId="46" applyFont="1" applyBorder="1" applyAlignment="1">
      <alignment horizontal="center" vertical="center" wrapText="1"/>
    </xf>
    <xf numFmtId="0" fontId="3" fillId="0" borderId="13" xfId="46" applyFont="1" applyBorder="1" applyAlignment="1">
      <alignment horizontal="center" vertical="center" wrapText="1"/>
    </xf>
    <xf numFmtId="3" fontId="3" fillId="0" borderId="14" xfId="46" applyNumberFormat="1" applyFont="1" applyBorder="1" applyAlignment="1">
      <alignment horizontal="center" vertical="center" wrapText="1"/>
    </xf>
    <xf numFmtId="3" fontId="3" fillId="0" borderId="12" xfId="46" applyNumberFormat="1" applyFont="1" applyBorder="1" applyAlignment="1">
      <alignment horizontal="center" vertical="center" wrapText="1"/>
    </xf>
    <xf numFmtId="3" fontId="3" fillId="0" borderId="15" xfId="46" applyNumberFormat="1" applyFont="1" applyBorder="1" applyAlignment="1">
      <alignment horizontal="center" vertical="center" wrapText="1"/>
    </xf>
    <xf numFmtId="3" fontId="3" fillId="0" borderId="30" xfId="46" applyNumberFormat="1" applyFont="1" applyBorder="1" applyAlignment="1">
      <alignment horizontal="center" vertical="center" wrapText="1"/>
    </xf>
    <xf numFmtId="3" fontId="3" fillId="0" borderId="45" xfId="46" applyNumberFormat="1" applyFont="1" applyBorder="1" applyAlignment="1">
      <alignment horizontal="center" vertical="center" wrapText="1"/>
    </xf>
    <xf numFmtId="3" fontId="3" fillId="0" borderId="46" xfId="46" applyNumberFormat="1" applyFont="1" applyBorder="1" applyAlignment="1">
      <alignment horizontal="center" vertical="center" wrapText="1"/>
    </xf>
    <xf numFmtId="37" fontId="3" fillId="0" borderId="15" xfId="46" applyNumberFormat="1" applyFont="1" applyBorder="1" applyAlignment="1">
      <alignment horizontal="center" vertical="center" wrapText="1"/>
    </xf>
    <xf numFmtId="49" fontId="1" fillId="0" borderId="16" xfId="46" applyNumberFormat="1" applyBorder="1" applyAlignment="1">
      <alignment horizontal="center"/>
    </xf>
    <xf numFmtId="0" fontId="1" fillId="0" borderId="16" xfId="46" applyBorder="1"/>
    <xf numFmtId="0" fontId="1" fillId="0" borderId="17" xfId="46" applyBorder="1" applyAlignment="1">
      <alignment horizontal="center"/>
    </xf>
    <xf numFmtId="3" fontId="1" fillId="0" borderId="18" xfId="46" applyNumberFormat="1" applyBorder="1"/>
    <xf numFmtId="3" fontId="1" fillId="0" borderId="16" xfId="46" applyNumberFormat="1" applyBorder="1"/>
    <xf numFmtId="3" fontId="1" fillId="0" borderId="19" xfId="46" applyNumberFormat="1" applyBorder="1"/>
    <xf numFmtId="3" fontId="1" fillId="0" borderId="44" xfId="46" applyNumberFormat="1" applyBorder="1"/>
    <xf numFmtId="37" fontId="1" fillId="0" borderId="44" xfId="46" applyNumberFormat="1" applyBorder="1"/>
    <xf numFmtId="3" fontId="1" fillId="0" borderId="47" xfId="46" applyNumberFormat="1" applyBorder="1"/>
    <xf numFmtId="37" fontId="1" fillId="0" borderId="48" xfId="46" applyNumberFormat="1" applyBorder="1"/>
    <xf numFmtId="3" fontId="1" fillId="0" borderId="33" xfId="46" applyNumberFormat="1" applyBorder="1"/>
    <xf numFmtId="37" fontId="1" fillId="0" borderId="42" xfId="46" applyNumberFormat="1" applyBorder="1"/>
    <xf numFmtId="3" fontId="1" fillId="0" borderId="39" xfId="46" applyNumberFormat="1" applyBorder="1"/>
    <xf numFmtId="37" fontId="1" fillId="0" borderId="19" xfId="46" applyNumberFormat="1" applyBorder="1"/>
    <xf numFmtId="3" fontId="1" fillId="0" borderId="31" xfId="46" applyNumberFormat="1" applyBorder="1"/>
    <xf numFmtId="37" fontId="1" fillId="0" borderId="28" xfId="46" applyNumberFormat="1" applyBorder="1"/>
    <xf numFmtId="0" fontId="1" fillId="0" borderId="16" xfId="46" applyBorder="1" applyAlignment="1">
      <alignment horizontal="center"/>
    </xf>
    <xf numFmtId="3" fontId="1" fillId="0" borderId="20" xfId="46" applyNumberFormat="1" applyBorder="1"/>
    <xf numFmtId="3" fontId="1" fillId="0" borderId="21" xfId="46" applyNumberFormat="1" applyBorder="1"/>
    <xf numFmtId="3" fontId="1" fillId="0" borderId="32" xfId="46" applyNumberFormat="1" applyBorder="1"/>
    <xf numFmtId="3" fontId="1" fillId="0" borderId="40" xfId="46" applyNumberFormat="1" applyBorder="1"/>
    <xf numFmtId="37" fontId="1" fillId="0" borderId="38" xfId="46" applyNumberFormat="1" applyBorder="1"/>
    <xf numFmtId="0" fontId="3" fillId="0" borderId="22" xfId="46" applyFont="1" applyBorder="1" applyAlignment="1">
      <alignment horizontal="center"/>
    </xf>
    <xf numFmtId="0" fontId="3" fillId="0" borderId="23" xfId="46" applyFont="1" applyBorder="1" applyAlignment="1">
      <alignment horizontal="center"/>
    </xf>
    <xf numFmtId="3" fontId="3" fillId="0" borderId="24" xfId="46" applyNumberFormat="1" applyFont="1" applyBorder="1"/>
    <xf numFmtId="3" fontId="3" fillId="0" borderId="25" xfId="46" applyNumberFormat="1" applyFont="1" applyBorder="1"/>
    <xf numFmtId="3" fontId="3" fillId="0" borderId="26" xfId="46" applyNumberFormat="1" applyFont="1" applyBorder="1"/>
    <xf numFmtId="3" fontId="3" fillId="0" borderId="43" xfId="46" applyNumberFormat="1" applyFont="1" applyBorder="1"/>
    <xf numFmtId="37" fontId="3" fillId="0" borderId="43" xfId="46" applyNumberFormat="1" applyFont="1" applyBorder="1"/>
    <xf numFmtId="37" fontId="3" fillId="0" borderId="37" xfId="46" applyNumberFormat="1" applyFont="1" applyBorder="1"/>
    <xf numFmtId="37" fontId="3" fillId="0" borderId="26" xfId="46" applyNumberFormat="1" applyFont="1" applyBorder="1"/>
    <xf numFmtId="3" fontId="3" fillId="0" borderId="41" xfId="46" applyNumberFormat="1" applyFont="1" applyBorder="1"/>
    <xf numFmtId="0" fontId="1" fillId="0" borderId="0" xfId="46" applyAlignment="1">
      <alignment horizontal="center"/>
    </xf>
    <xf numFmtId="37" fontId="1" fillId="0" borderId="27" xfId="46" applyNumberFormat="1" applyBorder="1"/>
    <xf numFmtId="0" fontId="1" fillId="0" borderId="43" xfId="46" applyBorder="1"/>
    <xf numFmtId="0" fontId="32" fillId="0" borderId="0" xfId="0" applyFont="1" applyAlignment="1">
      <alignment horizontal="left"/>
    </xf>
    <xf numFmtId="0" fontId="24" fillId="0" borderId="0" xfId="46" applyFont="1" applyAlignment="1">
      <alignment horizontal="left"/>
    </xf>
    <xf numFmtId="39" fontId="30" fillId="0" borderId="0" xfId="46" quotePrefix="1" applyNumberFormat="1" applyFont="1"/>
    <xf numFmtId="39" fontId="34" fillId="0" borderId="0" xfId="46" applyNumberFormat="1" applyFont="1" applyAlignment="1">
      <alignment horizontal="left"/>
    </xf>
    <xf numFmtId="0" fontId="29" fillId="0" borderId="0" xfId="39" applyFont="1"/>
    <xf numFmtId="0" fontId="31" fillId="0" borderId="0" xfId="39" applyFont="1"/>
    <xf numFmtId="3" fontId="3" fillId="0" borderId="18" xfId="46" applyNumberFormat="1" applyFont="1" applyBorder="1"/>
    <xf numFmtId="3" fontId="3" fillId="0" borderId="16" xfId="46" applyNumberFormat="1" applyFont="1" applyBorder="1"/>
    <xf numFmtId="3" fontId="3" fillId="0" borderId="19" xfId="46" applyNumberFormat="1" applyFont="1" applyBorder="1"/>
    <xf numFmtId="39" fontId="35" fillId="0" borderId="0" xfId="46" applyNumberFormat="1" applyFont="1"/>
    <xf numFmtId="0" fontId="32" fillId="0" borderId="0" xfId="0" applyFont="1"/>
    <xf numFmtId="3" fontId="3" fillId="0" borderId="36" xfId="46" applyNumberFormat="1" applyFont="1" applyBorder="1" applyAlignment="1">
      <alignment horizontal="center" vertical="center" wrapText="1"/>
    </xf>
    <xf numFmtId="3" fontId="3" fillId="0" borderId="35" xfId="46" applyNumberFormat="1" applyFont="1" applyBorder="1" applyAlignment="1">
      <alignment horizontal="center" vertical="center" wrapText="1"/>
    </xf>
    <xf numFmtId="0" fontId="3" fillId="0" borderId="33" xfId="46" applyFont="1" applyBorder="1" applyAlignment="1">
      <alignment horizontal="center" vertical="center" wrapText="1"/>
    </xf>
    <xf numFmtId="0" fontId="3" fillId="0" borderId="14" xfId="46" applyFont="1" applyBorder="1" applyAlignment="1">
      <alignment horizontal="center" vertical="center" wrapText="1"/>
    </xf>
    <xf numFmtId="3" fontId="3" fillId="0" borderId="33" xfId="46" applyNumberFormat="1" applyFont="1" applyBorder="1" applyAlignment="1">
      <alignment horizontal="center" vertical="center" wrapText="1"/>
    </xf>
    <xf numFmtId="3" fontId="3" fillId="0" borderId="10" xfId="46" applyNumberFormat="1" applyFont="1" applyBorder="1" applyAlignment="1">
      <alignment horizontal="center" vertical="center" wrapText="1"/>
    </xf>
    <xf numFmtId="3" fontId="3" fillId="0" borderId="34" xfId="46" applyNumberFormat="1" applyFont="1" applyBorder="1" applyAlignment="1">
      <alignment horizontal="center" vertical="center" wrapText="1"/>
    </xf>
    <xf numFmtId="3" fontId="3" fillId="0" borderId="29" xfId="46" applyNumberFormat="1" applyFont="1" applyBorder="1" applyAlignment="1">
      <alignment horizontal="center" vertical="center" wrapText="1"/>
    </xf>
    <xf numFmtId="49" fontId="3" fillId="0" borderId="0" xfId="46" applyNumberFormat="1" applyFont="1" applyAlignment="1">
      <alignment horizont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C000000}"/>
    <cellStyle name="Comma 2 2" xfId="47" xr:uid="{92E5F84F-E6F4-49CA-B794-C7E1835EE36C}"/>
    <cellStyle name="Currency 2" xfId="29" xr:uid="{00000000-0005-0000-0000-00001D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0 2" xfId="46" xr:uid="{45A7ADCA-6991-480B-9A72-0467DBADE29B}"/>
    <cellStyle name="Normal 2" xfId="39" xr:uid="{00000000-0005-0000-0000-000028000000}"/>
    <cellStyle name="Normal 9" xfId="40" xr:uid="{00000000-0005-0000-0000-000029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</xdr:row>
      <xdr:rowOff>0</xdr:rowOff>
    </xdr:from>
    <xdr:to>
      <xdr:col>37</xdr:col>
      <xdr:colOff>466725</xdr:colOff>
      <xdr:row>1</xdr:row>
      <xdr:rowOff>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523875" y="200025"/>
          <a:ext cx="2351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1</xdr:col>
          <xdr:colOff>95250</xdr:colOff>
          <xdr:row>2</xdr:row>
          <xdr:rowOff>66675</xdr:rowOff>
        </xdr:to>
        <xdr:sp macro="" textlink="">
          <xdr:nvSpPr>
            <xdr:cNvPr id="8193" name="Picture 3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</xdr:row>
      <xdr:rowOff>161925</xdr:rowOff>
    </xdr:from>
    <xdr:to>
      <xdr:col>6</xdr:col>
      <xdr:colOff>19050</xdr:colOff>
      <xdr:row>7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8575" y="1381125"/>
          <a:ext cx="48672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523875" y="200025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1</xdr:col>
          <xdr:colOff>47625</xdr:colOff>
          <xdr:row>2</xdr:row>
          <xdr:rowOff>9525</xdr:rowOff>
        </xdr:to>
        <xdr:sp macro="" textlink="">
          <xdr:nvSpPr>
            <xdr:cNvPr id="9217" name="Picture 3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Bud\School%20Allotments\Planning%20Allot%202022-23\Data,ADM,Salary,Headcount\ADM\AllottedADM%2022-23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B1F2ADM2021-22ACT"/>
      <sheetName val="PROJB1F2022-23"/>
      <sheetName val="ACTADM2021-22AdjVirtualReg"/>
      <sheetName val="PROJB1F2022-23AdjVirtualReg"/>
      <sheetName val="B1F2ADMY2021-22ACTFormat"/>
      <sheetName val="PROJECTD.B1F2.Y2022-23Format"/>
      <sheetName val="Comparison"/>
      <sheetName val="Higher of"/>
      <sheetName val="LEA Allotted 2022-23"/>
      <sheetName val="CSAllottedADM"/>
      <sheetName val="Allotted 2021-22 CS Sum"/>
      <sheetName val="Allotted 2022-23 Detail"/>
      <sheetName val="CSActualADM"/>
      <sheetName val="FY 22_1st Month ADM"/>
      <sheetName val="CSProjectedADM"/>
      <sheetName val="Budgeted vs Allotted"/>
      <sheetName val="Allotted vs Projected FY23"/>
      <sheetName val="FY 23_Allotted ADM_FOCUS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1576</v>
          </cell>
        </row>
      </sheetData>
      <sheetData sheetId="6">
        <row r="8">
          <cell r="C8">
            <v>1679</v>
          </cell>
        </row>
      </sheetData>
      <sheetData sheetId="7">
        <row r="9">
          <cell r="D9">
            <v>21912</v>
          </cell>
          <cell r="E9">
            <v>22847</v>
          </cell>
        </row>
        <row r="10">
          <cell r="D10">
            <v>4417</v>
          </cell>
          <cell r="E10">
            <v>4497</v>
          </cell>
        </row>
        <row r="11">
          <cell r="D11">
            <v>1335</v>
          </cell>
          <cell r="E11">
            <v>1379</v>
          </cell>
        </row>
        <row r="12">
          <cell r="D12">
            <v>2915</v>
          </cell>
          <cell r="E12">
            <v>2996</v>
          </cell>
        </row>
        <row r="13">
          <cell r="D13">
            <v>2717</v>
          </cell>
          <cell r="E13">
            <v>2761</v>
          </cell>
        </row>
        <row r="14">
          <cell r="D14">
            <v>1806</v>
          </cell>
          <cell r="E14">
            <v>1779</v>
          </cell>
        </row>
        <row r="15">
          <cell r="D15">
            <v>5776</v>
          </cell>
          <cell r="E15">
            <v>5859</v>
          </cell>
        </row>
        <row r="16">
          <cell r="D16">
            <v>1739</v>
          </cell>
          <cell r="E16">
            <v>1733</v>
          </cell>
        </row>
        <row r="17">
          <cell r="D17">
            <v>3824</v>
          </cell>
          <cell r="E17">
            <v>3782</v>
          </cell>
        </row>
        <row r="18">
          <cell r="D18">
            <v>12602</v>
          </cell>
          <cell r="E18">
            <v>13074</v>
          </cell>
        </row>
        <row r="19">
          <cell r="D19">
            <v>22036</v>
          </cell>
          <cell r="E19">
            <v>22556</v>
          </cell>
        </row>
        <row r="20">
          <cell r="D20">
            <v>4125</v>
          </cell>
          <cell r="E20">
            <v>4210</v>
          </cell>
        </row>
        <row r="21">
          <cell r="D21">
            <v>11266</v>
          </cell>
          <cell r="E21">
            <v>11427</v>
          </cell>
        </row>
        <row r="22">
          <cell r="D22">
            <v>33455</v>
          </cell>
          <cell r="E22">
            <v>34642</v>
          </cell>
        </row>
        <row r="23">
          <cell r="D23">
            <v>5365</v>
          </cell>
          <cell r="E23">
            <v>5581</v>
          </cell>
        </row>
        <row r="24">
          <cell r="D24">
            <v>10627</v>
          </cell>
          <cell r="E24">
            <v>10797</v>
          </cell>
        </row>
        <row r="25">
          <cell r="D25">
            <v>1870</v>
          </cell>
          <cell r="E25">
            <v>1926</v>
          </cell>
        </row>
        <row r="26">
          <cell r="D26">
            <v>7844</v>
          </cell>
          <cell r="E26">
            <v>7911</v>
          </cell>
        </row>
        <row r="27">
          <cell r="D27">
            <v>2164</v>
          </cell>
          <cell r="E27">
            <v>2202</v>
          </cell>
        </row>
        <row r="28">
          <cell r="D28">
            <v>15262</v>
          </cell>
          <cell r="E28">
            <v>15420</v>
          </cell>
        </row>
        <row r="29">
          <cell r="D29">
            <v>3753</v>
          </cell>
          <cell r="E29">
            <v>3862</v>
          </cell>
        </row>
        <row r="30">
          <cell r="D30">
            <v>2805</v>
          </cell>
          <cell r="E30">
            <v>2838</v>
          </cell>
        </row>
        <row r="31">
          <cell r="D31">
            <v>8805</v>
          </cell>
          <cell r="E31">
            <v>9020</v>
          </cell>
        </row>
        <row r="32">
          <cell r="D32">
            <v>2840</v>
          </cell>
          <cell r="E32">
            <v>2935</v>
          </cell>
        </row>
        <row r="33">
          <cell r="D33">
            <v>1848</v>
          </cell>
          <cell r="E33">
            <v>1848</v>
          </cell>
        </row>
        <row r="34">
          <cell r="D34">
            <v>1191</v>
          </cell>
          <cell r="E34">
            <v>1239</v>
          </cell>
        </row>
        <row r="35">
          <cell r="D35">
            <v>13849</v>
          </cell>
          <cell r="E35">
            <v>13957</v>
          </cell>
        </row>
        <row r="36">
          <cell r="D36">
            <v>5032</v>
          </cell>
          <cell r="E36">
            <v>5068</v>
          </cell>
        </row>
        <row r="37">
          <cell r="D37">
            <v>2045</v>
          </cell>
          <cell r="E37">
            <v>2095</v>
          </cell>
        </row>
        <row r="38">
          <cell r="D38">
            <v>12438</v>
          </cell>
          <cell r="E38">
            <v>12644</v>
          </cell>
        </row>
        <row r="39">
          <cell r="D39">
            <v>47953</v>
          </cell>
          <cell r="E39">
            <v>48705</v>
          </cell>
        </row>
        <row r="40">
          <cell r="D40">
            <v>4353</v>
          </cell>
          <cell r="E40">
            <v>4641</v>
          </cell>
        </row>
        <row r="41">
          <cell r="D41">
            <v>5102</v>
          </cell>
          <cell r="E41">
            <v>5171</v>
          </cell>
        </row>
        <row r="42">
          <cell r="D42">
            <v>17672</v>
          </cell>
          <cell r="E42">
            <v>17977</v>
          </cell>
        </row>
        <row r="43">
          <cell r="D43">
            <v>2907</v>
          </cell>
          <cell r="E43">
            <v>3012</v>
          </cell>
        </row>
        <row r="44">
          <cell r="D44">
            <v>2181</v>
          </cell>
          <cell r="E44">
            <v>2244</v>
          </cell>
        </row>
        <row r="45">
          <cell r="D45">
            <v>5974</v>
          </cell>
          <cell r="E45">
            <v>6064</v>
          </cell>
        </row>
        <row r="46">
          <cell r="D46">
            <v>9404</v>
          </cell>
          <cell r="E46">
            <v>9479</v>
          </cell>
        </row>
        <row r="47">
          <cell r="D47">
            <v>31192</v>
          </cell>
          <cell r="E47">
            <v>32158</v>
          </cell>
        </row>
        <row r="48">
          <cell r="D48">
            <v>5328</v>
          </cell>
          <cell r="E48">
            <v>5344</v>
          </cell>
        </row>
        <row r="49">
          <cell r="D49">
            <v>51979</v>
          </cell>
          <cell r="E49">
            <v>53111</v>
          </cell>
        </row>
        <row r="50">
          <cell r="D50">
            <v>7923</v>
          </cell>
          <cell r="E50">
            <v>8041</v>
          </cell>
        </row>
        <row r="51">
          <cell r="D51">
            <v>29610</v>
          </cell>
          <cell r="E51">
            <v>30431</v>
          </cell>
        </row>
        <row r="52">
          <cell r="D52">
            <v>1434</v>
          </cell>
          <cell r="E52">
            <v>1487</v>
          </cell>
        </row>
        <row r="53">
          <cell r="D53">
            <v>1128</v>
          </cell>
          <cell r="E53">
            <v>1145</v>
          </cell>
        </row>
        <row r="54">
          <cell r="D54">
            <v>6650</v>
          </cell>
          <cell r="E54">
            <v>6783</v>
          </cell>
        </row>
        <row r="55">
          <cell r="D55">
            <v>2726</v>
          </cell>
          <cell r="E55">
            <v>2754</v>
          </cell>
        </row>
        <row r="56">
          <cell r="D56">
            <v>67637</v>
          </cell>
          <cell r="E56">
            <v>69428</v>
          </cell>
        </row>
        <row r="57">
          <cell r="D57">
            <v>2036</v>
          </cell>
          <cell r="E57">
            <v>2015</v>
          </cell>
        </row>
        <row r="58">
          <cell r="D58">
            <v>2589</v>
          </cell>
          <cell r="E58">
            <v>2693</v>
          </cell>
        </row>
        <row r="59">
          <cell r="D59">
            <v>669</v>
          </cell>
          <cell r="E59">
            <v>686</v>
          </cell>
        </row>
        <row r="60">
          <cell r="D60">
            <v>19451</v>
          </cell>
          <cell r="E60">
            <v>20341</v>
          </cell>
        </row>
        <row r="61">
          <cell r="D61">
            <v>6526</v>
          </cell>
          <cell r="E61">
            <v>6717</v>
          </cell>
        </row>
        <row r="62">
          <cell r="D62">
            <v>12674</v>
          </cell>
          <cell r="E62">
            <v>12889</v>
          </cell>
        </row>
        <row r="63">
          <cell r="D63">
            <v>2374</v>
          </cell>
          <cell r="E63">
            <v>2377</v>
          </cell>
        </row>
        <row r="64">
          <cell r="D64">
            <v>8628</v>
          </cell>
          <cell r="E64">
            <v>9088</v>
          </cell>
        </row>
        <row r="65">
          <cell r="D65">
            <v>471</v>
          </cell>
          <cell r="E65">
            <v>466</v>
          </cell>
        </row>
        <row r="66">
          <cell r="D66">
            <v>20459</v>
          </cell>
          <cell r="E66">
            <v>21457</v>
          </cell>
        </row>
        <row r="67">
          <cell r="D67">
            <v>5895</v>
          </cell>
          <cell r="E67">
            <v>5949</v>
          </cell>
        </row>
        <row r="68">
          <cell r="D68">
            <v>3456</v>
          </cell>
          <cell r="E68">
            <v>3532</v>
          </cell>
        </row>
        <row r="69">
          <cell r="D69">
            <v>37270</v>
          </cell>
          <cell r="E69">
            <v>38482</v>
          </cell>
        </row>
        <row r="70">
          <cell r="D70">
            <v>985</v>
          </cell>
          <cell r="E70">
            <v>1007</v>
          </cell>
        </row>
        <row r="71">
          <cell r="D71">
            <v>9129</v>
          </cell>
          <cell r="E71">
            <v>9472</v>
          </cell>
        </row>
        <row r="72">
          <cell r="D72">
            <v>8156</v>
          </cell>
          <cell r="E72">
            <v>8185</v>
          </cell>
        </row>
        <row r="73">
          <cell r="D73">
            <v>11113</v>
          </cell>
          <cell r="E73">
            <v>11310</v>
          </cell>
        </row>
        <row r="74">
          <cell r="D74">
            <v>4401</v>
          </cell>
          <cell r="E74">
            <v>4471</v>
          </cell>
        </row>
        <row r="75">
          <cell r="D75">
            <v>2139</v>
          </cell>
          <cell r="E75">
            <v>2108</v>
          </cell>
        </row>
        <row r="76">
          <cell r="D76">
            <v>2611</v>
          </cell>
          <cell r="E76">
            <v>2620</v>
          </cell>
        </row>
        <row r="77">
          <cell r="D77">
            <v>5638</v>
          </cell>
          <cell r="E77">
            <v>5704</v>
          </cell>
        </row>
        <row r="78">
          <cell r="D78">
            <v>140493</v>
          </cell>
          <cell r="E78">
            <v>142869</v>
          </cell>
        </row>
        <row r="79">
          <cell r="D79">
            <v>1726</v>
          </cell>
          <cell r="E79">
            <v>1709</v>
          </cell>
        </row>
        <row r="80">
          <cell r="D80">
            <v>3447</v>
          </cell>
          <cell r="E80">
            <v>3500</v>
          </cell>
        </row>
        <row r="81">
          <cell r="D81">
            <v>12748</v>
          </cell>
          <cell r="E81">
            <v>13098</v>
          </cell>
        </row>
        <row r="82">
          <cell r="D82">
            <v>14180</v>
          </cell>
          <cell r="E82">
            <v>14406</v>
          </cell>
        </row>
        <row r="83">
          <cell r="D83">
            <v>24791</v>
          </cell>
          <cell r="E83">
            <v>25777</v>
          </cell>
        </row>
        <row r="84">
          <cell r="D84">
            <v>1236</v>
          </cell>
          <cell r="E84">
            <v>1187</v>
          </cell>
        </row>
        <row r="85">
          <cell r="D85">
            <v>27042</v>
          </cell>
          <cell r="E85">
            <v>28185</v>
          </cell>
        </row>
        <row r="86">
          <cell r="D86">
            <v>7097</v>
          </cell>
          <cell r="E86">
            <v>7182</v>
          </cell>
        </row>
        <row r="87">
          <cell r="D87">
            <v>11412</v>
          </cell>
          <cell r="E87">
            <v>11466</v>
          </cell>
        </row>
        <row r="88">
          <cell r="D88">
            <v>1167</v>
          </cell>
          <cell r="E88">
            <v>1143</v>
          </cell>
        </row>
        <row r="89">
          <cell r="D89">
            <v>4661</v>
          </cell>
          <cell r="E89">
            <v>4869</v>
          </cell>
        </row>
        <row r="90">
          <cell r="D90">
            <v>10113</v>
          </cell>
          <cell r="E90">
            <v>10524</v>
          </cell>
        </row>
        <row r="91">
          <cell r="D91">
            <v>1623</v>
          </cell>
          <cell r="E91">
            <v>1655</v>
          </cell>
        </row>
        <row r="92">
          <cell r="D92">
            <v>4260</v>
          </cell>
          <cell r="E92">
            <v>4302</v>
          </cell>
        </row>
        <row r="93">
          <cell r="D93">
            <v>23247</v>
          </cell>
          <cell r="E93">
            <v>23612</v>
          </cell>
        </row>
        <row r="94">
          <cell r="D94">
            <v>2047</v>
          </cell>
          <cell r="E94">
            <v>2063</v>
          </cell>
        </row>
        <row r="95">
          <cell r="D95">
            <v>15008</v>
          </cell>
          <cell r="E95">
            <v>15123</v>
          </cell>
        </row>
        <row r="96">
          <cell r="D96">
            <v>4427</v>
          </cell>
          <cell r="E96">
            <v>4588</v>
          </cell>
        </row>
        <row r="97">
          <cell r="D97">
            <v>6632</v>
          </cell>
          <cell r="E97">
            <v>6753</v>
          </cell>
        </row>
        <row r="98">
          <cell r="D98">
            <v>20265</v>
          </cell>
          <cell r="E98">
            <v>20563</v>
          </cell>
        </row>
        <row r="99">
          <cell r="D99">
            <v>10791</v>
          </cell>
          <cell r="E99">
            <v>10981</v>
          </cell>
        </row>
        <row r="100">
          <cell r="D100">
            <v>17850</v>
          </cell>
          <cell r="E100">
            <v>18396</v>
          </cell>
        </row>
        <row r="101">
          <cell r="D101">
            <v>7319</v>
          </cell>
          <cell r="E101">
            <v>7321</v>
          </cell>
        </row>
        <row r="102">
          <cell r="D102">
            <v>7663</v>
          </cell>
          <cell r="E102">
            <v>7796</v>
          </cell>
        </row>
        <row r="103">
          <cell r="D103">
            <v>2886</v>
          </cell>
          <cell r="E103">
            <v>2902</v>
          </cell>
        </row>
        <row r="104">
          <cell r="D104">
            <v>5295</v>
          </cell>
          <cell r="E104">
            <v>5347</v>
          </cell>
        </row>
        <row r="105">
          <cell r="D105">
            <v>8280</v>
          </cell>
          <cell r="E105">
            <v>8377</v>
          </cell>
        </row>
        <row r="106">
          <cell r="D106">
            <v>5422</v>
          </cell>
          <cell r="E106">
            <v>5511</v>
          </cell>
        </row>
        <row r="107">
          <cell r="D107">
            <v>7085</v>
          </cell>
          <cell r="E107">
            <v>7188</v>
          </cell>
        </row>
        <row r="108">
          <cell r="D108">
            <v>1263</v>
          </cell>
          <cell r="E108">
            <v>1262</v>
          </cell>
        </row>
        <row r="109">
          <cell r="D109">
            <v>1693</v>
          </cell>
          <cell r="E109">
            <v>1666</v>
          </cell>
        </row>
        <row r="110">
          <cell r="D110">
            <v>1838</v>
          </cell>
          <cell r="E110">
            <v>1837</v>
          </cell>
        </row>
        <row r="111">
          <cell r="D111">
            <v>3241</v>
          </cell>
          <cell r="E111">
            <v>3260</v>
          </cell>
        </row>
        <row r="112">
          <cell r="D112">
            <v>512</v>
          </cell>
          <cell r="E112">
            <v>536</v>
          </cell>
        </row>
        <row r="113">
          <cell r="D113">
            <v>40290</v>
          </cell>
          <cell r="E113">
            <v>40717</v>
          </cell>
        </row>
        <row r="114">
          <cell r="D114">
            <v>4976</v>
          </cell>
          <cell r="E114">
            <v>5011</v>
          </cell>
        </row>
        <row r="115">
          <cell r="D115">
            <v>158760</v>
          </cell>
          <cell r="E115">
            <v>160899</v>
          </cell>
        </row>
        <row r="116">
          <cell r="D116">
            <v>1685</v>
          </cell>
          <cell r="E116">
            <v>1663</v>
          </cell>
        </row>
        <row r="117">
          <cell r="D117">
            <v>1072</v>
          </cell>
          <cell r="E117">
            <v>1095</v>
          </cell>
        </row>
        <row r="118">
          <cell r="D118">
            <v>4567</v>
          </cell>
          <cell r="E118">
            <v>4699</v>
          </cell>
        </row>
        <row r="119">
          <cell r="D119">
            <v>17355</v>
          </cell>
          <cell r="E119">
            <v>17630</v>
          </cell>
        </row>
        <row r="120">
          <cell r="D120">
            <v>8288</v>
          </cell>
          <cell r="E120">
            <v>8470</v>
          </cell>
        </row>
        <row r="121">
          <cell r="D121">
            <v>10269</v>
          </cell>
          <cell r="E121">
            <v>10396</v>
          </cell>
        </row>
        <row r="122">
          <cell r="D122">
            <v>5004</v>
          </cell>
          <cell r="E122">
            <v>5036</v>
          </cell>
        </row>
        <row r="123">
          <cell r="D123">
            <v>1928</v>
          </cell>
          <cell r="E123">
            <v>2001</v>
          </cell>
        </row>
        <row r="124">
          <cell r="D124">
            <v>1368440</v>
          </cell>
          <cell r="E124">
            <v>1397000</v>
          </cell>
        </row>
      </sheetData>
      <sheetData sheetId="8">
        <row r="9">
          <cell r="C9" t="str">
            <v>P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33CD-9D4E-4139-A7D3-C8C3D192FE29}">
  <dimension ref="A1:AN136"/>
  <sheetViews>
    <sheetView workbookViewId="0">
      <pane ySplit="8" topLeftCell="A9" activePane="bottomLeft" state="frozen"/>
      <selection pane="bottomLeft" activeCell="B9" sqref="B9"/>
    </sheetView>
  </sheetViews>
  <sheetFormatPr defaultColWidth="9.140625" defaultRowHeight="12.75"/>
  <cols>
    <col min="1" max="1" width="6.42578125" style="63" customWidth="1"/>
    <col min="2" max="2" width="18.42578125" style="6" customWidth="1"/>
    <col min="3" max="3" width="7.42578125" style="6" customWidth="1"/>
    <col min="4" max="4" width="9.85546875" style="7" customWidth="1"/>
    <col min="5" max="5" width="11" style="7" customWidth="1"/>
    <col min="6" max="24" width="9.140625" style="7"/>
    <col min="25" max="25" width="12.140625" style="7" customWidth="1"/>
    <col min="26" max="26" width="9.140625" style="7"/>
    <col min="27" max="27" width="11.28515625" style="7" customWidth="1"/>
    <col min="28" max="28" width="9.140625" style="7"/>
    <col min="29" max="29" width="10.7109375" style="7" customWidth="1"/>
    <col min="30" max="30" width="8.28515625" style="7" customWidth="1"/>
    <col min="31" max="31" width="10.7109375" style="7" customWidth="1"/>
    <col min="32" max="32" width="8.28515625" style="7" customWidth="1"/>
    <col min="33" max="33" width="10.42578125" style="7" customWidth="1"/>
    <col min="34" max="34" width="9.140625" style="8"/>
    <col min="35" max="35" width="10" style="8" customWidth="1"/>
    <col min="36" max="36" width="7.5703125" style="8" customWidth="1"/>
    <col min="37" max="37" width="9.85546875" style="8" customWidth="1"/>
    <col min="38" max="38" width="7.42578125" style="8" customWidth="1"/>
    <col min="39" max="16384" width="9.140625" style="6"/>
  </cols>
  <sheetData>
    <row r="1" spans="1:40" ht="15.75">
      <c r="A1" s="5" t="s">
        <v>253</v>
      </c>
    </row>
    <row r="2" spans="1:40" ht="15.75">
      <c r="A2" s="5" t="s">
        <v>254</v>
      </c>
    </row>
    <row r="4" spans="1:40" s="12" customFormat="1">
      <c r="A4" s="9" t="s">
        <v>271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10"/>
      <c r="AB4" s="10"/>
      <c r="AC4" s="11"/>
      <c r="AD4" s="11"/>
      <c r="AE4" s="11"/>
      <c r="AF4" s="11"/>
      <c r="AG4" s="11"/>
      <c r="AH4" s="11"/>
      <c r="AI4" s="10"/>
      <c r="AJ4" s="10"/>
      <c r="AK4" s="10"/>
      <c r="AL4" s="10"/>
    </row>
    <row r="5" spans="1:40" s="12" customFormat="1">
      <c r="A5" s="10" t="s">
        <v>269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1"/>
      <c r="AD5" s="11"/>
      <c r="AE5" s="11"/>
      <c r="AF5" s="11"/>
      <c r="AG5" s="11"/>
      <c r="AH5" s="11"/>
      <c r="AI5" s="10"/>
      <c r="AJ5" s="10"/>
      <c r="AK5" s="10"/>
      <c r="AL5" s="10"/>
    </row>
    <row r="6" spans="1:40" ht="13.5" thickBot="1">
      <c r="A6" s="13"/>
      <c r="B6" s="13"/>
      <c r="C6" s="14"/>
      <c r="D6" s="15"/>
      <c r="E6" s="16"/>
      <c r="F6" s="14"/>
      <c r="G6" s="17"/>
      <c r="H6" s="13"/>
      <c r="J6" s="18"/>
      <c r="R6" s="19"/>
    </row>
    <row r="7" spans="1:40" ht="12.75" customHeight="1">
      <c r="A7" s="79" t="s">
        <v>119</v>
      </c>
      <c r="B7" s="20" t="s">
        <v>120</v>
      </c>
      <c r="C7" s="21" t="s">
        <v>121</v>
      </c>
      <c r="D7" s="81" t="s">
        <v>122</v>
      </c>
      <c r="E7" s="82"/>
      <c r="F7" s="83"/>
      <c r="G7" s="77" t="s">
        <v>270</v>
      </c>
      <c r="H7" s="84"/>
      <c r="I7" s="77" t="s">
        <v>266</v>
      </c>
      <c r="J7" s="78"/>
      <c r="K7" s="77" t="s">
        <v>265</v>
      </c>
      <c r="L7" s="78"/>
      <c r="M7" s="77" t="s">
        <v>264</v>
      </c>
      <c r="N7" s="78"/>
      <c r="O7" s="77" t="s">
        <v>263</v>
      </c>
      <c r="P7" s="78"/>
      <c r="Q7" s="77" t="s">
        <v>262</v>
      </c>
      <c r="R7" s="78"/>
      <c r="S7" s="84" t="s">
        <v>261</v>
      </c>
      <c r="T7" s="78"/>
      <c r="U7" s="84" t="s">
        <v>259</v>
      </c>
      <c r="V7" s="78"/>
      <c r="W7" s="81" t="s">
        <v>258</v>
      </c>
      <c r="X7" s="83"/>
      <c r="Y7" s="81" t="s">
        <v>256</v>
      </c>
      <c r="Z7" s="83"/>
      <c r="AA7" s="81" t="s">
        <v>252</v>
      </c>
      <c r="AB7" s="83"/>
      <c r="AC7" s="81" t="s">
        <v>251</v>
      </c>
      <c r="AD7" s="83"/>
      <c r="AE7" s="81" t="s">
        <v>250</v>
      </c>
      <c r="AF7" s="83"/>
      <c r="AG7" s="81" t="s">
        <v>249</v>
      </c>
      <c r="AH7" s="83"/>
      <c r="AI7" s="81" t="s">
        <v>248</v>
      </c>
      <c r="AJ7" s="83"/>
      <c r="AK7" s="81" t="s">
        <v>247</v>
      </c>
      <c r="AL7" s="83"/>
    </row>
    <row r="8" spans="1:40" ht="13.5" thickBot="1">
      <c r="A8" s="80"/>
      <c r="B8" s="22" t="s">
        <v>123</v>
      </c>
      <c r="C8" s="23" t="s">
        <v>124</v>
      </c>
      <c r="D8" s="24" t="s">
        <v>125</v>
      </c>
      <c r="E8" s="25" t="s">
        <v>126</v>
      </c>
      <c r="F8" s="26" t="s">
        <v>127</v>
      </c>
      <c r="G8" s="27" t="s">
        <v>127</v>
      </c>
      <c r="H8" s="27" t="s">
        <v>260</v>
      </c>
      <c r="I8" s="28" t="s">
        <v>127</v>
      </c>
      <c r="J8" s="29" t="s">
        <v>260</v>
      </c>
      <c r="K8" s="24" t="s">
        <v>127</v>
      </c>
      <c r="L8" s="27" t="s">
        <v>260</v>
      </c>
      <c r="M8" s="24" t="s">
        <v>127</v>
      </c>
      <c r="N8" s="30" t="s">
        <v>260</v>
      </c>
      <c r="O8" s="24" t="s">
        <v>127</v>
      </c>
      <c r="P8" s="26" t="s">
        <v>260</v>
      </c>
      <c r="Q8" s="24" t="s">
        <v>127</v>
      </c>
      <c r="R8" s="26" t="s">
        <v>260</v>
      </c>
      <c r="S8" s="27" t="s">
        <v>127</v>
      </c>
      <c r="T8" s="26" t="s">
        <v>260</v>
      </c>
      <c r="U8" s="27" t="s">
        <v>127</v>
      </c>
      <c r="V8" s="26" t="s">
        <v>260</v>
      </c>
      <c r="W8" s="24" t="s">
        <v>127</v>
      </c>
      <c r="X8" s="26" t="s">
        <v>128</v>
      </c>
      <c r="Y8" s="24" t="s">
        <v>127</v>
      </c>
      <c r="Z8" s="26" t="s">
        <v>128</v>
      </c>
      <c r="AA8" s="24" t="s">
        <v>127</v>
      </c>
      <c r="AB8" s="26" t="s">
        <v>128</v>
      </c>
      <c r="AC8" s="24" t="s">
        <v>127</v>
      </c>
      <c r="AD8" s="26" t="s">
        <v>128</v>
      </c>
      <c r="AE8" s="24" t="s">
        <v>127</v>
      </c>
      <c r="AF8" s="26" t="s">
        <v>128</v>
      </c>
      <c r="AG8" s="24" t="s">
        <v>127</v>
      </c>
      <c r="AH8" s="26" t="s">
        <v>128</v>
      </c>
      <c r="AI8" s="24" t="s">
        <v>127</v>
      </c>
      <c r="AJ8" s="26" t="s">
        <v>128</v>
      </c>
      <c r="AK8" s="24" t="s">
        <v>127</v>
      </c>
      <c r="AL8" s="26" t="s">
        <v>128</v>
      </c>
    </row>
    <row r="9" spans="1:40">
      <c r="A9" s="31" t="s">
        <v>0</v>
      </c>
      <c r="B9" s="32" t="s">
        <v>129</v>
      </c>
      <c r="C9" s="33" t="str">
        <f>IF(D9&gt;E9,"A","P")</f>
        <v>P</v>
      </c>
      <c r="D9" s="34">
        <v>21912</v>
      </c>
      <c r="E9" s="35">
        <v>22847</v>
      </c>
      <c r="F9" s="36">
        <f>IF(E9&gt;D9,E9,D9)</f>
        <v>22847</v>
      </c>
      <c r="G9" s="37">
        <v>23030</v>
      </c>
      <c r="H9" s="38">
        <f>F9-G9</f>
        <v>-183</v>
      </c>
      <c r="I9" s="39">
        <v>23046</v>
      </c>
      <c r="J9" s="40">
        <f>G9-I9</f>
        <v>-16</v>
      </c>
      <c r="K9" s="41">
        <v>22809</v>
      </c>
      <c r="L9" s="42">
        <f>I9-K9</f>
        <v>237</v>
      </c>
      <c r="M9" s="41">
        <v>23019</v>
      </c>
      <c r="N9" s="42">
        <f>K9-M9</f>
        <v>-210</v>
      </c>
      <c r="O9" s="43">
        <v>22708</v>
      </c>
      <c r="P9" s="44">
        <f>M9-O9</f>
        <v>311</v>
      </c>
      <c r="Q9" s="45">
        <v>22764</v>
      </c>
      <c r="R9" s="44">
        <f>O9-Q9</f>
        <v>-56</v>
      </c>
      <c r="S9" s="45">
        <v>22724</v>
      </c>
      <c r="T9" s="44">
        <f>Q9-S9</f>
        <v>40</v>
      </c>
      <c r="U9" s="45">
        <v>22706</v>
      </c>
      <c r="V9" s="44">
        <f>S9-U9</f>
        <v>18</v>
      </c>
      <c r="W9" s="34">
        <v>22690</v>
      </c>
      <c r="X9" s="46">
        <f>U9-W9</f>
        <v>16</v>
      </c>
      <c r="Y9" s="34">
        <v>22423</v>
      </c>
      <c r="Z9" s="46">
        <f>W9-Y9</f>
        <v>267</v>
      </c>
      <c r="AA9" s="34">
        <v>22531</v>
      </c>
      <c r="AB9" s="46">
        <f>Y9-AA9</f>
        <v>-108</v>
      </c>
      <c r="AC9" s="34">
        <v>22451</v>
      </c>
      <c r="AD9" s="46">
        <f t="shared" ref="AD9:AD72" si="0">AA9-AC9</f>
        <v>80</v>
      </c>
      <c r="AE9" s="34">
        <v>22384</v>
      </c>
      <c r="AF9" s="46">
        <f>AC9-AE9</f>
        <v>67</v>
      </c>
      <c r="AG9" s="34">
        <v>22762</v>
      </c>
      <c r="AH9" s="46">
        <f>AE9-AG9</f>
        <v>-378</v>
      </c>
      <c r="AI9" s="34">
        <v>22739</v>
      </c>
      <c r="AJ9" s="46">
        <f>AG9-AI9</f>
        <v>23</v>
      </c>
      <c r="AK9" s="34">
        <v>22134</v>
      </c>
      <c r="AL9" s="46">
        <f t="shared" ref="AL9:AL72" si="1">+AI9-AK9</f>
        <v>605</v>
      </c>
      <c r="AN9" s="7"/>
    </row>
    <row r="10" spans="1:40">
      <c r="A10" s="31" t="s">
        <v>1</v>
      </c>
      <c r="B10" s="32" t="s">
        <v>130</v>
      </c>
      <c r="C10" s="33" t="str">
        <f t="shared" ref="C10:C73" si="2">IF(D10&gt;E10,"A","P")</f>
        <v>P</v>
      </c>
      <c r="D10" s="34">
        <v>4417</v>
      </c>
      <c r="E10" s="35">
        <v>4497</v>
      </c>
      <c r="F10" s="36">
        <f t="shared" ref="F10:F73" si="3">IF(E10&gt;D10,E10,D10)</f>
        <v>4497</v>
      </c>
      <c r="G10" s="45">
        <v>4663</v>
      </c>
      <c r="H10" s="38">
        <f t="shared" ref="H10:H73" si="4">F10-G10</f>
        <v>-166</v>
      </c>
      <c r="I10" s="43">
        <v>4757</v>
      </c>
      <c r="J10" s="40">
        <f t="shared" ref="J10:J73" si="5">G10-I10</f>
        <v>-94</v>
      </c>
      <c r="K10" s="34">
        <v>4812</v>
      </c>
      <c r="L10" s="44">
        <f t="shared" ref="L10:L73" si="6">I10-K10</f>
        <v>-55</v>
      </c>
      <c r="M10" s="34">
        <v>4960</v>
      </c>
      <c r="N10" s="44">
        <f t="shared" ref="N10:N73" si="7">F10-M10</f>
        <v>-463</v>
      </c>
      <c r="O10" s="43">
        <v>4932</v>
      </c>
      <c r="P10" s="44">
        <f t="shared" ref="P10:P73" si="8">M10-O10</f>
        <v>28</v>
      </c>
      <c r="Q10" s="45">
        <v>4992</v>
      </c>
      <c r="R10" s="44">
        <f t="shared" ref="R10:R73" si="9">O10-Q10</f>
        <v>-60</v>
      </c>
      <c r="S10" s="45">
        <v>5175</v>
      </c>
      <c r="T10" s="44">
        <f t="shared" ref="T10:T73" si="10">Q10-S10</f>
        <v>-183</v>
      </c>
      <c r="U10" s="45">
        <v>5310</v>
      </c>
      <c r="V10" s="44">
        <f t="shared" ref="V10:V73" si="11">S10-U10</f>
        <v>-135</v>
      </c>
      <c r="W10" s="34">
        <v>5374</v>
      </c>
      <c r="X10" s="46">
        <f t="shared" ref="X10:X73" si="12">U10-W10</f>
        <v>-64</v>
      </c>
      <c r="Y10" s="34">
        <v>5458</v>
      </c>
      <c r="Z10" s="46">
        <f t="shared" ref="Z10:Z73" si="13">F10-Y10</f>
        <v>-961</v>
      </c>
      <c r="AA10" s="34">
        <v>5507</v>
      </c>
      <c r="AB10" s="46">
        <f t="shared" ref="AB10:AB73" si="14">Y10-AA10</f>
        <v>-49</v>
      </c>
      <c r="AC10" s="34">
        <v>5540</v>
      </c>
      <c r="AD10" s="46">
        <f t="shared" si="0"/>
        <v>-33</v>
      </c>
      <c r="AE10" s="34">
        <v>5585</v>
      </c>
      <c r="AF10" s="46">
        <f t="shared" ref="AF10:AF73" si="15">AC10-AE10</f>
        <v>-45</v>
      </c>
      <c r="AG10" s="34">
        <v>5656</v>
      </c>
      <c r="AH10" s="46">
        <f t="shared" ref="AH10:AH73" si="16">AE10-AG10</f>
        <v>-71</v>
      </c>
      <c r="AI10" s="34">
        <v>5694</v>
      </c>
      <c r="AJ10" s="46">
        <f t="shared" ref="AJ10:AJ73" si="17">AG10-AI10</f>
        <v>-38</v>
      </c>
      <c r="AK10" s="34">
        <v>5767</v>
      </c>
      <c r="AL10" s="46">
        <f t="shared" si="1"/>
        <v>-73</v>
      </c>
      <c r="AN10" s="7"/>
    </row>
    <row r="11" spans="1:40">
      <c r="A11" s="31" t="s">
        <v>2</v>
      </c>
      <c r="B11" s="32" t="s">
        <v>131</v>
      </c>
      <c r="C11" s="33" t="str">
        <f t="shared" si="2"/>
        <v>P</v>
      </c>
      <c r="D11" s="34">
        <v>1335</v>
      </c>
      <c r="E11" s="35">
        <v>1379</v>
      </c>
      <c r="F11" s="36">
        <f t="shared" si="3"/>
        <v>1379</v>
      </c>
      <c r="G11" s="45">
        <v>1338</v>
      </c>
      <c r="H11" s="38">
        <f t="shared" si="4"/>
        <v>41</v>
      </c>
      <c r="I11" s="43">
        <v>1410</v>
      </c>
      <c r="J11" s="40">
        <f t="shared" si="5"/>
        <v>-72</v>
      </c>
      <c r="K11" s="34">
        <v>1347</v>
      </c>
      <c r="L11" s="44">
        <f t="shared" si="6"/>
        <v>63</v>
      </c>
      <c r="M11" s="34">
        <v>1362</v>
      </c>
      <c r="N11" s="44">
        <f t="shared" si="7"/>
        <v>17</v>
      </c>
      <c r="O11" s="43">
        <v>1359</v>
      </c>
      <c r="P11" s="44">
        <f t="shared" si="8"/>
        <v>3</v>
      </c>
      <c r="Q11" s="45">
        <v>1410</v>
      </c>
      <c r="R11" s="44">
        <f t="shared" si="9"/>
        <v>-51</v>
      </c>
      <c r="S11" s="45">
        <v>1442</v>
      </c>
      <c r="T11" s="44">
        <f t="shared" si="10"/>
        <v>-32</v>
      </c>
      <c r="U11" s="45">
        <v>1456</v>
      </c>
      <c r="V11" s="44">
        <f t="shared" si="11"/>
        <v>-14</v>
      </c>
      <c r="W11" s="34">
        <v>1397</v>
      </c>
      <c r="X11" s="46">
        <f t="shared" si="12"/>
        <v>59</v>
      </c>
      <c r="Y11" s="34">
        <v>1446</v>
      </c>
      <c r="Z11" s="46">
        <f t="shared" si="13"/>
        <v>-67</v>
      </c>
      <c r="AA11" s="34">
        <v>1455</v>
      </c>
      <c r="AB11" s="46">
        <f t="shared" si="14"/>
        <v>-9</v>
      </c>
      <c r="AC11" s="34">
        <v>1506</v>
      </c>
      <c r="AD11" s="46">
        <f t="shared" si="0"/>
        <v>-51</v>
      </c>
      <c r="AE11" s="34">
        <v>1542</v>
      </c>
      <c r="AF11" s="46">
        <f t="shared" si="15"/>
        <v>-36</v>
      </c>
      <c r="AG11" s="34">
        <v>1587</v>
      </c>
      <c r="AH11" s="46">
        <f t="shared" si="16"/>
        <v>-45</v>
      </c>
      <c r="AI11" s="34">
        <v>1591</v>
      </c>
      <c r="AJ11" s="46">
        <f t="shared" si="17"/>
        <v>-4</v>
      </c>
      <c r="AK11" s="34">
        <v>1551</v>
      </c>
      <c r="AL11" s="46">
        <f t="shared" si="1"/>
        <v>40</v>
      </c>
      <c r="AN11" s="7"/>
    </row>
    <row r="12" spans="1:40">
      <c r="A12" s="31" t="s">
        <v>3</v>
      </c>
      <c r="B12" s="32" t="s">
        <v>132</v>
      </c>
      <c r="C12" s="33" t="str">
        <f t="shared" si="2"/>
        <v>P</v>
      </c>
      <c r="D12" s="34">
        <v>2915</v>
      </c>
      <c r="E12" s="35">
        <v>2996</v>
      </c>
      <c r="F12" s="36">
        <f t="shared" si="3"/>
        <v>2996</v>
      </c>
      <c r="G12" s="45">
        <v>3067</v>
      </c>
      <c r="H12" s="38">
        <f t="shared" si="4"/>
        <v>-71</v>
      </c>
      <c r="I12" s="43">
        <v>3147</v>
      </c>
      <c r="J12" s="40">
        <f t="shared" si="5"/>
        <v>-80</v>
      </c>
      <c r="K12" s="34">
        <v>3184</v>
      </c>
      <c r="L12" s="44">
        <f t="shared" si="6"/>
        <v>-37</v>
      </c>
      <c r="M12" s="34">
        <v>3382</v>
      </c>
      <c r="N12" s="44">
        <f t="shared" si="7"/>
        <v>-386</v>
      </c>
      <c r="O12" s="43">
        <v>3339</v>
      </c>
      <c r="P12" s="44">
        <f t="shared" si="8"/>
        <v>43</v>
      </c>
      <c r="Q12" s="45">
        <v>3445</v>
      </c>
      <c r="R12" s="44">
        <f t="shared" si="9"/>
        <v>-106</v>
      </c>
      <c r="S12" s="45">
        <v>3526</v>
      </c>
      <c r="T12" s="44">
        <f t="shared" si="10"/>
        <v>-81</v>
      </c>
      <c r="U12" s="45">
        <v>3609</v>
      </c>
      <c r="V12" s="44">
        <f t="shared" si="11"/>
        <v>-83</v>
      </c>
      <c r="W12" s="34">
        <v>3673</v>
      </c>
      <c r="X12" s="46">
        <f t="shared" si="12"/>
        <v>-64</v>
      </c>
      <c r="Y12" s="34">
        <v>3744</v>
      </c>
      <c r="Z12" s="46">
        <f t="shared" si="13"/>
        <v>-748</v>
      </c>
      <c r="AA12" s="34">
        <v>3810</v>
      </c>
      <c r="AB12" s="46">
        <f t="shared" si="14"/>
        <v>-66</v>
      </c>
      <c r="AC12" s="34">
        <v>3842</v>
      </c>
      <c r="AD12" s="46">
        <f t="shared" si="0"/>
        <v>-32</v>
      </c>
      <c r="AE12" s="34">
        <v>3908</v>
      </c>
      <c r="AF12" s="46">
        <f t="shared" si="15"/>
        <v>-66</v>
      </c>
      <c r="AG12" s="34">
        <v>4058</v>
      </c>
      <c r="AH12" s="46">
        <f t="shared" si="16"/>
        <v>-150</v>
      </c>
      <c r="AI12" s="34">
        <v>4183</v>
      </c>
      <c r="AJ12" s="46">
        <f t="shared" si="17"/>
        <v>-125</v>
      </c>
      <c r="AK12" s="34">
        <v>4220</v>
      </c>
      <c r="AL12" s="46">
        <f t="shared" si="1"/>
        <v>-37</v>
      </c>
      <c r="AN12" s="7"/>
    </row>
    <row r="13" spans="1:40">
      <c r="A13" s="31" t="s">
        <v>4</v>
      </c>
      <c r="B13" s="32" t="s">
        <v>133</v>
      </c>
      <c r="C13" s="33" t="str">
        <f t="shared" si="2"/>
        <v>P</v>
      </c>
      <c r="D13" s="34">
        <v>2717</v>
      </c>
      <c r="E13" s="35">
        <v>2761</v>
      </c>
      <c r="F13" s="36">
        <f t="shared" si="3"/>
        <v>2761</v>
      </c>
      <c r="G13" s="45">
        <v>2890</v>
      </c>
      <c r="H13" s="38">
        <f t="shared" si="4"/>
        <v>-129</v>
      </c>
      <c r="I13" s="43">
        <v>2936</v>
      </c>
      <c r="J13" s="40">
        <f t="shared" si="5"/>
        <v>-46</v>
      </c>
      <c r="K13" s="34">
        <v>2980</v>
      </c>
      <c r="L13" s="44">
        <f t="shared" si="6"/>
        <v>-44</v>
      </c>
      <c r="M13" s="34">
        <v>2986</v>
      </c>
      <c r="N13" s="44">
        <f t="shared" si="7"/>
        <v>-225</v>
      </c>
      <c r="O13" s="43">
        <v>3024</v>
      </c>
      <c r="P13" s="44">
        <f t="shared" si="8"/>
        <v>-38</v>
      </c>
      <c r="Q13" s="45">
        <v>3110</v>
      </c>
      <c r="R13" s="44">
        <f t="shared" si="9"/>
        <v>-86</v>
      </c>
      <c r="S13" s="45">
        <v>3151</v>
      </c>
      <c r="T13" s="44">
        <f t="shared" si="10"/>
        <v>-41</v>
      </c>
      <c r="U13" s="45">
        <v>3187</v>
      </c>
      <c r="V13" s="44">
        <f t="shared" si="11"/>
        <v>-36</v>
      </c>
      <c r="W13" s="34">
        <v>3196</v>
      </c>
      <c r="X13" s="46">
        <f t="shared" si="12"/>
        <v>-9</v>
      </c>
      <c r="Y13" s="34">
        <v>3139</v>
      </c>
      <c r="Z13" s="46">
        <f t="shared" si="13"/>
        <v>-378</v>
      </c>
      <c r="AA13" s="34">
        <v>3205</v>
      </c>
      <c r="AB13" s="46">
        <f t="shared" si="14"/>
        <v>-66</v>
      </c>
      <c r="AC13" s="34">
        <v>3263</v>
      </c>
      <c r="AD13" s="46">
        <f t="shared" si="0"/>
        <v>-58</v>
      </c>
      <c r="AE13" s="34">
        <v>3214</v>
      </c>
      <c r="AF13" s="46">
        <f t="shared" si="15"/>
        <v>49</v>
      </c>
      <c r="AG13" s="34">
        <v>3295</v>
      </c>
      <c r="AH13" s="46">
        <f t="shared" si="16"/>
        <v>-81</v>
      </c>
      <c r="AI13" s="34">
        <v>3316</v>
      </c>
      <c r="AJ13" s="46">
        <f t="shared" si="17"/>
        <v>-21</v>
      </c>
      <c r="AK13" s="34">
        <v>3313</v>
      </c>
      <c r="AL13" s="46">
        <f t="shared" si="1"/>
        <v>3</v>
      </c>
      <c r="AN13" s="7"/>
    </row>
    <row r="14" spans="1:40">
      <c r="A14" s="31" t="s">
        <v>5</v>
      </c>
      <c r="B14" s="32" t="s">
        <v>134</v>
      </c>
      <c r="C14" s="33" t="str">
        <f t="shared" si="2"/>
        <v>A</v>
      </c>
      <c r="D14" s="34">
        <v>1806</v>
      </c>
      <c r="E14" s="35">
        <v>1779</v>
      </c>
      <c r="F14" s="36">
        <f t="shared" si="3"/>
        <v>1806</v>
      </c>
      <c r="G14" s="45">
        <v>1847</v>
      </c>
      <c r="H14" s="38">
        <f t="shared" si="4"/>
        <v>-41</v>
      </c>
      <c r="I14" s="43">
        <v>1898</v>
      </c>
      <c r="J14" s="40">
        <f t="shared" si="5"/>
        <v>-51</v>
      </c>
      <c r="K14" s="34">
        <v>1926</v>
      </c>
      <c r="L14" s="44">
        <f t="shared" si="6"/>
        <v>-28</v>
      </c>
      <c r="M14" s="34">
        <v>1972</v>
      </c>
      <c r="N14" s="44">
        <f t="shared" si="7"/>
        <v>-166</v>
      </c>
      <c r="O14" s="43">
        <v>2034</v>
      </c>
      <c r="P14" s="44">
        <f t="shared" si="8"/>
        <v>-62</v>
      </c>
      <c r="Q14" s="45">
        <v>2099</v>
      </c>
      <c r="R14" s="44">
        <f t="shared" si="9"/>
        <v>-65</v>
      </c>
      <c r="S14" s="45">
        <v>2114</v>
      </c>
      <c r="T14" s="44">
        <f t="shared" si="10"/>
        <v>-15</v>
      </c>
      <c r="U14" s="45">
        <v>2164</v>
      </c>
      <c r="V14" s="44">
        <f t="shared" si="11"/>
        <v>-50</v>
      </c>
      <c r="W14" s="34">
        <v>2164</v>
      </c>
      <c r="X14" s="46">
        <f t="shared" si="12"/>
        <v>0</v>
      </c>
      <c r="Y14" s="34">
        <v>2141</v>
      </c>
      <c r="Z14" s="46">
        <f t="shared" si="13"/>
        <v>-335</v>
      </c>
      <c r="AA14" s="34">
        <v>2141</v>
      </c>
      <c r="AB14" s="46">
        <f t="shared" si="14"/>
        <v>0</v>
      </c>
      <c r="AC14" s="34">
        <v>2230</v>
      </c>
      <c r="AD14" s="46">
        <f t="shared" si="0"/>
        <v>-89</v>
      </c>
      <c r="AE14" s="34">
        <v>2228</v>
      </c>
      <c r="AF14" s="46">
        <f t="shared" si="15"/>
        <v>2</v>
      </c>
      <c r="AG14" s="34">
        <v>2241</v>
      </c>
      <c r="AH14" s="46">
        <f t="shared" si="16"/>
        <v>-13</v>
      </c>
      <c r="AI14" s="34">
        <v>2322</v>
      </c>
      <c r="AJ14" s="46">
        <f t="shared" si="17"/>
        <v>-81</v>
      </c>
      <c r="AK14" s="34">
        <v>2293</v>
      </c>
      <c r="AL14" s="46">
        <f t="shared" si="1"/>
        <v>29</v>
      </c>
      <c r="AN14" s="7"/>
    </row>
    <row r="15" spans="1:40">
      <c r="A15" s="31" t="s">
        <v>6</v>
      </c>
      <c r="B15" s="32" t="s">
        <v>135</v>
      </c>
      <c r="C15" s="33" t="str">
        <f t="shared" si="2"/>
        <v>P</v>
      </c>
      <c r="D15" s="34">
        <v>5776</v>
      </c>
      <c r="E15" s="35">
        <v>5859</v>
      </c>
      <c r="F15" s="36">
        <f t="shared" si="3"/>
        <v>5859</v>
      </c>
      <c r="G15" s="45">
        <v>6212</v>
      </c>
      <c r="H15" s="38">
        <f t="shared" si="4"/>
        <v>-353</v>
      </c>
      <c r="I15" s="43">
        <v>6351</v>
      </c>
      <c r="J15" s="40">
        <f t="shared" si="5"/>
        <v>-139</v>
      </c>
      <c r="K15" s="34">
        <v>6501</v>
      </c>
      <c r="L15" s="44">
        <f t="shared" si="6"/>
        <v>-150</v>
      </c>
      <c r="M15" s="34">
        <v>6661</v>
      </c>
      <c r="N15" s="44">
        <f t="shared" si="7"/>
        <v>-802</v>
      </c>
      <c r="O15" s="43">
        <v>6832</v>
      </c>
      <c r="P15" s="44">
        <f t="shared" si="8"/>
        <v>-171</v>
      </c>
      <c r="Q15" s="45">
        <v>6940</v>
      </c>
      <c r="R15" s="44">
        <f t="shared" si="9"/>
        <v>-108</v>
      </c>
      <c r="S15" s="45">
        <v>7027</v>
      </c>
      <c r="T15" s="44">
        <f t="shared" si="10"/>
        <v>-87</v>
      </c>
      <c r="U15" s="45">
        <v>7038</v>
      </c>
      <c r="V15" s="44">
        <f t="shared" si="11"/>
        <v>-11</v>
      </c>
      <c r="W15" s="34">
        <v>7039</v>
      </c>
      <c r="X15" s="46">
        <f t="shared" si="12"/>
        <v>-1</v>
      </c>
      <c r="Y15" s="34">
        <v>6940</v>
      </c>
      <c r="Z15" s="46">
        <f t="shared" si="13"/>
        <v>-1081</v>
      </c>
      <c r="AA15" s="34">
        <v>7018</v>
      </c>
      <c r="AB15" s="46">
        <f t="shared" si="14"/>
        <v>-78</v>
      </c>
      <c r="AC15" s="34">
        <v>7128</v>
      </c>
      <c r="AD15" s="46">
        <f t="shared" si="0"/>
        <v>-110</v>
      </c>
      <c r="AE15" s="34">
        <v>7183</v>
      </c>
      <c r="AF15" s="46">
        <f t="shared" si="15"/>
        <v>-55</v>
      </c>
      <c r="AG15" s="34">
        <v>7196</v>
      </c>
      <c r="AH15" s="46">
        <f t="shared" si="16"/>
        <v>-13</v>
      </c>
      <c r="AI15" s="34">
        <v>7109</v>
      </c>
      <c r="AJ15" s="46">
        <f t="shared" si="17"/>
        <v>87</v>
      </c>
      <c r="AK15" s="34">
        <v>7240</v>
      </c>
      <c r="AL15" s="46">
        <f t="shared" si="1"/>
        <v>-131</v>
      </c>
      <c r="AN15" s="7"/>
    </row>
    <row r="16" spans="1:40">
      <c r="A16" s="31" t="s">
        <v>7</v>
      </c>
      <c r="B16" s="32" t="s">
        <v>136</v>
      </c>
      <c r="C16" s="33" t="str">
        <f t="shared" si="2"/>
        <v>A</v>
      </c>
      <c r="D16" s="34">
        <v>1739</v>
      </c>
      <c r="E16" s="35">
        <v>1733</v>
      </c>
      <c r="F16" s="36">
        <f t="shared" si="3"/>
        <v>1739</v>
      </c>
      <c r="G16" s="45">
        <v>1917</v>
      </c>
      <c r="H16" s="38">
        <f t="shared" si="4"/>
        <v>-178</v>
      </c>
      <c r="I16" s="43">
        <v>1987</v>
      </c>
      <c r="J16" s="40">
        <f t="shared" si="5"/>
        <v>-70</v>
      </c>
      <c r="K16" s="34">
        <v>2111</v>
      </c>
      <c r="L16" s="44">
        <f t="shared" si="6"/>
        <v>-124</v>
      </c>
      <c r="M16" s="34">
        <v>2209</v>
      </c>
      <c r="N16" s="44">
        <f t="shared" si="7"/>
        <v>-470</v>
      </c>
      <c r="O16" s="43">
        <v>2191</v>
      </c>
      <c r="P16" s="44">
        <f t="shared" si="8"/>
        <v>18</v>
      </c>
      <c r="Q16" s="45">
        <v>2316</v>
      </c>
      <c r="R16" s="44">
        <f t="shared" si="9"/>
        <v>-125</v>
      </c>
      <c r="S16" s="45">
        <v>2453</v>
      </c>
      <c r="T16" s="44">
        <f t="shared" si="10"/>
        <v>-137</v>
      </c>
      <c r="U16" s="45">
        <v>2645</v>
      </c>
      <c r="V16" s="44">
        <f t="shared" si="11"/>
        <v>-192</v>
      </c>
      <c r="W16" s="34">
        <v>2984</v>
      </c>
      <c r="X16" s="46">
        <f t="shared" si="12"/>
        <v>-339</v>
      </c>
      <c r="Y16" s="34">
        <v>2696</v>
      </c>
      <c r="Z16" s="46">
        <f t="shared" si="13"/>
        <v>-957</v>
      </c>
      <c r="AA16" s="34">
        <v>2762</v>
      </c>
      <c r="AB16" s="46">
        <f t="shared" si="14"/>
        <v>-66</v>
      </c>
      <c r="AC16" s="34">
        <v>2861</v>
      </c>
      <c r="AD16" s="46">
        <f t="shared" si="0"/>
        <v>-99</v>
      </c>
      <c r="AE16" s="34">
        <v>2920</v>
      </c>
      <c r="AF16" s="46">
        <f t="shared" si="15"/>
        <v>-59</v>
      </c>
      <c r="AG16" s="34">
        <v>3045</v>
      </c>
      <c r="AH16" s="46">
        <f t="shared" si="16"/>
        <v>-125</v>
      </c>
      <c r="AI16" s="34">
        <v>3131</v>
      </c>
      <c r="AJ16" s="46">
        <f t="shared" si="17"/>
        <v>-86</v>
      </c>
      <c r="AK16" s="34">
        <v>3247</v>
      </c>
      <c r="AL16" s="46">
        <f t="shared" si="1"/>
        <v>-116</v>
      </c>
      <c r="AN16" s="7"/>
    </row>
    <row r="17" spans="1:40">
      <c r="A17" s="31" t="s">
        <v>8</v>
      </c>
      <c r="B17" s="32" t="s">
        <v>137</v>
      </c>
      <c r="C17" s="33" t="str">
        <f t="shared" si="2"/>
        <v>A</v>
      </c>
      <c r="D17" s="34">
        <v>3824</v>
      </c>
      <c r="E17" s="35">
        <v>3782</v>
      </c>
      <c r="F17" s="36">
        <f t="shared" si="3"/>
        <v>3824</v>
      </c>
      <c r="G17" s="45">
        <v>3922</v>
      </c>
      <c r="H17" s="38">
        <f t="shared" si="4"/>
        <v>-98</v>
      </c>
      <c r="I17" s="43">
        <v>4094</v>
      </c>
      <c r="J17" s="40">
        <f t="shared" si="5"/>
        <v>-172</v>
      </c>
      <c r="K17" s="34">
        <v>4136</v>
      </c>
      <c r="L17" s="44">
        <f t="shared" si="6"/>
        <v>-42</v>
      </c>
      <c r="M17" s="34">
        <v>4360</v>
      </c>
      <c r="N17" s="44">
        <f t="shared" si="7"/>
        <v>-536</v>
      </c>
      <c r="O17" s="43">
        <v>4539</v>
      </c>
      <c r="P17" s="44">
        <f t="shared" si="8"/>
        <v>-179</v>
      </c>
      <c r="Q17" s="45">
        <v>4661</v>
      </c>
      <c r="R17" s="44">
        <f t="shared" si="9"/>
        <v>-122</v>
      </c>
      <c r="S17" s="45">
        <v>4708</v>
      </c>
      <c r="T17" s="44">
        <f t="shared" si="10"/>
        <v>-47</v>
      </c>
      <c r="U17" s="45">
        <v>4743</v>
      </c>
      <c r="V17" s="44">
        <f t="shared" si="11"/>
        <v>-35</v>
      </c>
      <c r="W17" s="34">
        <v>4985</v>
      </c>
      <c r="X17" s="46">
        <f t="shared" si="12"/>
        <v>-242</v>
      </c>
      <c r="Y17" s="34">
        <v>5128</v>
      </c>
      <c r="Z17" s="46">
        <f t="shared" si="13"/>
        <v>-1304</v>
      </c>
      <c r="AA17" s="34">
        <v>5123</v>
      </c>
      <c r="AB17" s="46">
        <f t="shared" si="14"/>
        <v>5</v>
      </c>
      <c r="AC17" s="34">
        <v>5157</v>
      </c>
      <c r="AD17" s="46">
        <f t="shared" si="0"/>
        <v>-34</v>
      </c>
      <c r="AE17" s="34">
        <v>5137</v>
      </c>
      <c r="AF17" s="46">
        <f t="shared" si="15"/>
        <v>20</v>
      </c>
      <c r="AG17" s="34">
        <v>5429</v>
      </c>
      <c r="AH17" s="46">
        <f t="shared" si="16"/>
        <v>-292</v>
      </c>
      <c r="AI17" s="34">
        <v>5524</v>
      </c>
      <c r="AJ17" s="46">
        <f t="shared" si="17"/>
        <v>-95</v>
      </c>
      <c r="AK17" s="34">
        <v>5550</v>
      </c>
      <c r="AL17" s="46">
        <f t="shared" si="1"/>
        <v>-26</v>
      </c>
      <c r="AN17" s="7"/>
    </row>
    <row r="18" spans="1:40">
      <c r="A18" s="47" t="s">
        <v>9</v>
      </c>
      <c r="B18" s="32" t="s">
        <v>138</v>
      </c>
      <c r="C18" s="33" t="str">
        <f t="shared" si="2"/>
        <v>P</v>
      </c>
      <c r="D18" s="34">
        <v>12602</v>
      </c>
      <c r="E18" s="35">
        <v>13074</v>
      </c>
      <c r="F18" s="36">
        <f t="shared" si="3"/>
        <v>13074</v>
      </c>
      <c r="G18" s="45">
        <v>12753</v>
      </c>
      <c r="H18" s="38">
        <f t="shared" si="4"/>
        <v>321</v>
      </c>
      <c r="I18" s="43">
        <v>12851</v>
      </c>
      <c r="J18" s="40">
        <f t="shared" si="5"/>
        <v>-98</v>
      </c>
      <c r="K18" s="34">
        <v>12803</v>
      </c>
      <c r="L18" s="44">
        <f t="shared" si="6"/>
        <v>48</v>
      </c>
      <c r="M18" s="34">
        <v>12771</v>
      </c>
      <c r="N18" s="44">
        <f t="shared" si="7"/>
        <v>303</v>
      </c>
      <c r="O18" s="43">
        <v>12624</v>
      </c>
      <c r="P18" s="44">
        <f t="shared" si="8"/>
        <v>147</v>
      </c>
      <c r="Q18" s="45">
        <v>12618</v>
      </c>
      <c r="R18" s="44">
        <f t="shared" si="9"/>
        <v>6</v>
      </c>
      <c r="S18" s="45">
        <v>12659</v>
      </c>
      <c r="T18" s="44">
        <f t="shared" si="10"/>
        <v>-41</v>
      </c>
      <c r="U18" s="45">
        <v>12571</v>
      </c>
      <c r="V18" s="44">
        <f t="shared" si="11"/>
        <v>88</v>
      </c>
      <c r="W18" s="34">
        <v>12668</v>
      </c>
      <c r="X18" s="46">
        <f t="shared" si="12"/>
        <v>-97</v>
      </c>
      <c r="Y18" s="34">
        <v>12295</v>
      </c>
      <c r="Z18" s="46">
        <f t="shared" si="13"/>
        <v>779</v>
      </c>
      <c r="AA18" s="34">
        <v>12306</v>
      </c>
      <c r="AB18" s="46">
        <f t="shared" si="14"/>
        <v>-11</v>
      </c>
      <c r="AC18" s="34">
        <v>12087</v>
      </c>
      <c r="AD18" s="46">
        <f t="shared" si="0"/>
        <v>219</v>
      </c>
      <c r="AE18" s="34">
        <v>11779</v>
      </c>
      <c r="AF18" s="46">
        <f t="shared" si="15"/>
        <v>308</v>
      </c>
      <c r="AG18" s="34">
        <v>11904</v>
      </c>
      <c r="AH18" s="46">
        <f t="shared" si="16"/>
        <v>-125</v>
      </c>
      <c r="AI18" s="34">
        <v>11904</v>
      </c>
      <c r="AJ18" s="46">
        <f t="shared" si="17"/>
        <v>0</v>
      </c>
      <c r="AK18" s="34">
        <v>11510</v>
      </c>
      <c r="AL18" s="46">
        <f t="shared" si="1"/>
        <v>394</v>
      </c>
      <c r="AN18" s="7"/>
    </row>
    <row r="19" spans="1:40">
      <c r="A19" s="47" t="s">
        <v>10</v>
      </c>
      <c r="B19" s="32" t="s">
        <v>139</v>
      </c>
      <c r="C19" s="33" t="str">
        <f t="shared" si="2"/>
        <v>P</v>
      </c>
      <c r="D19" s="34">
        <v>22036</v>
      </c>
      <c r="E19" s="35">
        <v>22556</v>
      </c>
      <c r="F19" s="36">
        <f t="shared" si="3"/>
        <v>22556</v>
      </c>
      <c r="G19" s="45">
        <v>23339</v>
      </c>
      <c r="H19" s="38">
        <f t="shared" si="4"/>
        <v>-783</v>
      </c>
      <c r="I19" s="43">
        <v>23718</v>
      </c>
      <c r="J19" s="40">
        <f t="shared" si="5"/>
        <v>-379</v>
      </c>
      <c r="K19" s="34">
        <v>23683</v>
      </c>
      <c r="L19" s="44">
        <f t="shared" si="6"/>
        <v>35</v>
      </c>
      <c r="M19" s="34">
        <v>24064</v>
      </c>
      <c r="N19" s="44">
        <f t="shared" si="7"/>
        <v>-1508</v>
      </c>
      <c r="O19" s="43">
        <v>24372</v>
      </c>
      <c r="P19" s="44">
        <f t="shared" si="8"/>
        <v>-308</v>
      </c>
      <c r="Q19" s="45">
        <v>24687</v>
      </c>
      <c r="R19" s="44">
        <f t="shared" si="9"/>
        <v>-315</v>
      </c>
      <c r="S19" s="45">
        <v>24975</v>
      </c>
      <c r="T19" s="44">
        <f t="shared" si="10"/>
        <v>-288</v>
      </c>
      <c r="U19" s="45">
        <v>25640</v>
      </c>
      <c r="V19" s="44">
        <f t="shared" si="11"/>
        <v>-665</v>
      </c>
      <c r="W19" s="34">
        <v>25782</v>
      </c>
      <c r="X19" s="46">
        <f t="shared" si="12"/>
        <v>-142</v>
      </c>
      <c r="Y19" s="34">
        <v>25592</v>
      </c>
      <c r="Z19" s="46">
        <f t="shared" si="13"/>
        <v>-3036</v>
      </c>
      <c r="AA19" s="34">
        <v>25571</v>
      </c>
      <c r="AB19" s="46">
        <f t="shared" si="14"/>
        <v>21</v>
      </c>
      <c r="AC19" s="34">
        <v>25797</v>
      </c>
      <c r="AD19" s="46">
        <f t="shared" si="0"/>
        <v>-226</v>
      </c>
      <c r="AE19" s="34">
        <v>25613</v>
      </c>
      <c r="AF19" s="46">
        <f t="shared" si="15"/>
        <v>184</v>
      </c>
      <c r="AG19" s="34">
        <v>25769</v>
      </c>
      <c r="AH19" s="46">
        <f t="shared" si="16"/>
        <v>-156</v>
      </c>
      <c r="AI19" s="34">
        <v>25863</v>
      </c>
      <c r="AJ19" s="46">
        <f t="shared" si="17"/>
        <v>-94</v>
      </c>
      <c r="AK19" s="34">
        <v>25798</v>
      </c>
      <c r="AL19" s="46">
        <f t="shared" si="1"/>
        <v>65</v>
      </c>
      <c r="AN19" s="7"/>
    </row>
    <row r="20" spans="1:40">
      <c r="A20" s="47" t="s">
        <v>11</v>
      </c>
      <c r="B20" s="32" t="s">
        <v>140</v>
      </c>
      <c r="C20" s="33" t="str">
        <f t="shared" si="2"/>
        <v>P</v>
      </c>
      <c r="D20" s="34">
        <v>4125</v>
      </c>
      <c r="E20" s="35">
        <v>4210</v>
      </c>
      <c r="F20" s="36">
        <f t="shared" si="3"/>
        <v>4210</v>
      </c>
      <c r="G20" s="45">
        <v>4557</v>
      </c>
      <c r="H20" s="38">
        <f t="shared" si="4"/>
        <v>-347</v>
      </c>
      <c r="I20" s="43">
        <v>4331</v>
      </c>
      <c r="J20" s="40">
        <f t="shared" si="5"/>
        <v>226</v>
      </c>
      <c r="K20" s="34">
        <v>4330</v>
      </c>
      <c r="L20" s="44">
        <f t="shared" si="6"/>
        <v>1</v>
      </c>
      <c r="M20" s="34">
        <v>4446</v>
      </c>
      <c r="N20" s="44">
        <f t="shared" si="7"/>
        <v>-236</v>
      </c>
      <c r="O20" s="43">
        <v>4559</v>
      </c>
      <c r="P20" s="44">
        <f t="shared" si="8"/>
        <v>-113</v>
      </c>
      <c r="Q20" s="45">
        <v>4501</v>
      </c>
      <c r="R20" s="44">
        <f t="shared" si="9"/>
        <v>58</v>
      </c>
      <c r="S20" s="45">
        <v>4413</v>
      </c>
      <c r="T20" s="44">
        <f t="shared" si="10"/>
        <v>88</v>
      </c>
      <c r="U20" s="45">
        <v>4327</v>
      </c>
      <c r="V20" s="44">
        <f t="shared" si="11"/>
        <v>86</v>
      </c>
      <c r="W20" s="34">
        <v>4331</v>
      </c>
      <c r="X20" s="46">
        <f t="shared" si="12"/>
        <v>-4</v>
      </c>
      <c r="Y20" s="34">
        <v>4174</v>
      </c>
      <c r="Z20" s="46">
        <f t="shared" si="13"/>
        <v>36</v>
      </c>
      <c r="AA20" s="34">
        <v>3956</v>
      </c>
      <c r="AB20" s="46">
        <f t="shared" si="14"/>
        <v>218</v>
      </c>
      <c r="AC20" s="34">
        <v>3762</v>
      </c>
      <c r="AD20" s="46">
        <f t="shared" si="0"/>
        <v>194</v>
      </c>
      <c r="AE20" s="34">
        <v>3695</v>
      </c>
      <c r="AF20" s="46">
        <f t="shared" si="15"/>
        <v>67</v>
      </c>
      <c r="AG20" s="34">
        <v>3724</v>
      </c>
      <c r="AH20" s="46">
        <f t="shared" si="16"/>
        <v>-29</v>
      </c>
      <c r="AI20" s="34">
        <v>3800</v>
      </c>
      <c r="AJ20" s="46">
        <f t="shared" si="17"/>
        <v>-76</v>
      </c>
      <c r="AK20" s="34">
        <v>3838</v>
      </c>
      <c r="AL20" s="46">
        <f t="shared" si="1"/>
        <v>-38</v>
      </c>
      <c r="AN20" s="7"/>
    </row>
    <row r="21" spans="1:40">
      <c r="A21" s="47" t="s">
        <v>12</v>
      </c>
      <c r="B21" s="32" t="s">
        <v>141</v>
      </c>
      <c r="C21" s="33" t="str">
        <f t="shared" si="2"/>
        <v>P</v>
      </c>
      <c r="D21" s="34">
        <v>11266</v>
      </c>
      <c r="E21" s="35">
        <v>11427</v>
      </c>
      <c r="F21" s="36">
        <f t="shared" si="3"/>
        <v>11427</v>
      </c>
      <c r="G21" s="45">
        <v>11701</v>
      </c>
      <c r="H21" s="38">
        <f t="shared" si="4"/>
        <v>-274</v>
      </c>
      <c r="I21" s="43">
        <v>11908</v>
      </c>
      <c r="J21" s="40">
        <f t="shared" si="5"/>
        <v>-207</v>
      </c>
      <c r="K21" s="34">
        <v>11895</v>
      </c>
      <c r="L21" s="44">
        <f t="shared" si="6"/>
        <v>13</v>
      </c>
      <c r="M21" s="34">
        <v>12151</v>
      </c>
      <c r="N21" s="44">
        <f t="shared" si="7"/>
        <v>-724</v>
      </c>
      <c r="O21" s="43">
        <v>12242</v>
      </c>
      <c r="P21" s="44">
        <f t="shared" si="8"/>
        <v>-91</v>
      </c>
      <c r="Q21" s="45">
        <v>12448</v>
      </c>
      <c r="R21" s="44">
        <f t="shared" si="9"/>
        <v>-206</v>
      </c>
      <c r="S21" s="45">
        <v>12620</v>
      </c>
      <c r="T21" s="44">
        <f t="shared" si="10"/>
        <v>-172</v>
      </c>
      <c r="U21" s="45">
        <v>12852</v>
      </c>
      <c r="V21" s="44">
        <f t="shared" si="11"/>
        <v>-232</v>
      </c>
      <c r="W21" s="34">
        <v>12891</v>
      </c>
      <c r="X21" s="46">
        <f t="shared" si="12"/>
        <v>-39</v>
      </c>
      <c r="Y21" s="34">
        <v>13053</v>
      </c>
      <c r="Z21" s="46">
        <f t="shared" si="13"/>
        <v>-1626</v>
      </c>
      <c r="AA21" s="34">
        <v>13417</v>
      </c>
      <c r="AB21" s="46">
        <f t="shared" si="14"/>
        <v>-364</v>
      </c>
      <c r="AC21" s="34">
        <v>13626</v>
      </c>
      <c r="AD21" s="46">
        <f t="shared" si="0"/>
        <v>-209</v>
      </c>
      <c r="AE21" s="34">
        <v>13850</v>
      </c>
      <c r="AF21" s="46">
        <f t="shared" si="15"/>
        <v>-224</v>
      </c>
      <c r="AG21" s="34">
        <v>14150</v>
      </c>
      <c r="AH21" s="46">
        <f t="shared" si="16"/>
        <v>-300</v>
      </c>
      <c r="AI21" s="34">
        <v>14223</v>
      </c>
      <c r="AJ21" s="46">
        <f t="shared" si="17"/>
        <v>-73</v>
      </c>
      <c r="AK21" s="34">
        <v>14457</v>
      </c>
      <c r="AL21" s="46">
        <f t="shared" si="1"/>
        <v>-234</v>
      </c>
      <c r="AN21" s="7"/>
    </row>
    <row r="22" spans="1:40">
      <c r="A22" s="47" t="s">
        <v>13</v>
      </c>
      <c r="B22" s="32" t="s">
        <v>142</v>
      </c>
      <c r="C22" s="33" t="str">
        <f t="shared" si="2"/>
        <v>P</v>
      </c>
      <c r="D22" s="34">
        <v>33455</v>
      </c>
      <c r="E22" s="35">
        <v>34642</v>
      </c>
      <c r="F22" s="36">
        <f t="shared" si="3"/>
        <v>34642</v>
      </c>
      <c r="G22" s="45">
        <v>34340</v>
      </c>
      <c r="H22" s="38">
        <f t="shared" si="4"/>
        <v>302</v>
      </c>
      <c r="I22" s="43">
        <v>34458</v>
      </c>
      <c r="J22" s="40">
        <f t="shared" si="5"/>
        <v>-118</v>
      </c>
      <c r="K22" s="34">
        <v>33631</v>
      </c>
      <c r="L22" s="44">
        <f t="shared" si="6"/>
        <v>827</v>
      </c>
      <c r="M22" s="34">
        <v>33241</v>
      </c>
      <c r="N22" s="44">
        <f t="shared" si="7"/>
        <v>1401</v>
      </c>
      <c r="O22" s="43">
        <v>32750</v>
      </c>
      <c r="P22" s="44">
        <f t="shared" si="8"/>
        <v>491</v>
      </c>
      <c r="Q22" s="45">
        <v>31941</v>
      </c>
      <c r="R22" s="44">
        <f t="shared" si="9"/>
        <v>809</v>
      </c>
      <c r="S22" s="45">
        <v>31249</v>
      </c>
      <c r="T22" s="44">
        <f t="shared" si="10"/>
        <v>692</v>
      </c>
      <c r="U22" s="45">
        <v>30519</v>
      </c>
      <c r="V22" s="44">
        <f t="shared" si="11"/>
        <v>730</v>
      </c>
      <c r="W22" s="34">
        <v>30743</v>
      </c>
      <c r="X22" s="46">
        <f t="shared" si="12"/>
        <v>-224</v>
      </c>
      <c r="Y22" s="34">
        <v>29844</v>
      </c>
      <c r="Z22" s="46">
        <f t="shared" si="13"/>
        <v>4798</v>
      </c>
      <c r="AA22" s="34">
        <v>29298</v>
      </c>
      <c r="AB22" s="46">
        <f t="shared" si="14"/>
        <v>546</v>
      </c>
      <c r="AC22" s="34">
        <v>28827</v>
      </c>
      <c r="AD22" s="46">
        <f t="shared" si="0"/>
        <v>471</v>
      </c>
      <c r="AE22" s="34">
        <v>28127</v>
      </c>
      <c r="AF22" s="46">
        <f t="shared" si="15"/>
        <v>700</v>
      </c>
      <c r="AG22" s="34">
        <v>28558</v>
      </c>
      <c r="AH22" s="46">
        <f t="shared" si="16"/>
        <v>-431</v>
      </c>
      <c r="AI22" s="34">
        <v>27152</v>
      </c>
      <c r="AJ22" s="46">
        <f t="shared" si="17"/>
        <v>1406</v>
      </c>
      <c r="AK22" s="34">
        <v>25000</v>
      </c>
      <c r="AL22" s="46">
        <f t="shared" si="1"/>
        <v>2152</v>
      </c>
      <c r="AN22" s="7"/>
    </row>
    <row r="23" spans="1:40">
      <c r="A23" s="47" t="s">
        <v>14</v>
      </c>
      <c r="B23" s="32" t="s">
        <v>143</v>
      </c>
      <c r="C23" s="33" t="str">
        <f t="shared" si="2"/>
        <v>P</v>
      </c>
      <c r="D23" s="34">
        <v>5365</v>
      </c>
      <c r="E23" s="35">
        <v>5581</v>
      </c>
      <c r="F23" s="36">
        <f t="shared" si="3"/>
        <v>5581</v>
      </c>
      <c r="G23" s="45">
        <v>5454</v>
      </c>
      <c r="H23" s="38">
        <f t="shared" si="4"/>
        <v>127</v>
      </c>
      <c r="I23" s="43">
        <v>5418</v>
      </c>
      <c r="J23" s="40">
        <f t="shared" si="5"/>
        <v>36</v>
      </c>
      <c r="K23" s="34">
        <v>5541</v>
      </c>
      <c r="L23" s="44">
        <f t="shared" si="6"/>
        <v>-123</v>
      </c>
      <c r="M23" s="34">
        <v>5451</v>
      </c>
      <c r="N23" s="44">
        <f t="shared" si="7"/>
        <v>130</v>
      </c>
      <c r="O23" s="43">
        <v>5306</v>
      </c>
      <c r="P23" s="44">
        <f t="shared" si="8"/>
        <v>145</v>
      </c>
      <c r="Q23" s="45">
        <v>5355</v>
      </c>
      <c r="R23" s="44">
        <f t="shared" si="9"/>
        <v>-49</v>
      </c>
      <c r="S23" s="45">
        <v>5452</v>
      </c>
      <c r="T23" s="44">
        <f t="shared" si="10"/>
        <v>-97</v>
      </c>
      <c r="U23" s="45">
        <v>5423</v>
      </c>
      <c r="V23" s="44">
        <f t="shared" si="11"/>
        <v>29</v>
      </c>
      <c r="W23" s="34">
        <v>5320</v>
      </c>
      <c r="X23" s="46">
        <f t="shared" si="12"/>
        <v>103</v>
      </c>
      <c r="Y23" s="34">
        <v>5281</v>
      </c>
      <c r="Z23" s="46">
        <f t="shared" si="13"/>
        <v>300</v>
      </c>
      <c r="AA23" s="34">
        <v>5290</v>
      </c>
      <c r="AB23" s="46">
        <f t="shared" si="14"/>
        <v>-9</v>
      </c>
      <c r="AC23" s="34">
        <v>5269</v>
      </c>
      <c r="AD23" s="46">
        <f t="shared" si="0"/>
        <v>21</v>
      </c>
      <c r="AE23" s="34">
        <v>5193</v>
      </c>
      <c r="AF23" s="46">
        <f t="shared" si="15"/>
        <v>76</v>
      </c>
      <c r="AG23" s="34">
        <v>5136</v>
      </c>
      <c r="AH23" s="46">
        <f t="shared" si="16"/>
        <v>57</v>
      </c>
      <c r="AI23" s="34">
        <v>5004</v>
      </c>
      <c r="AJ23" s="46">
        <f t="shared" si="17"/>
        <v>132</v>
      </c>
      <c r="AK23" s="34">
        <v>4857</v>
      </c>
      <c r="AL23" s="46">
        <f t="shared" si="1"/>
        <v>147</v>
      </c>
      <c r="AN23" s="7"/>
    </row>
    <row r="24" spans="1:40">
      <c r="A24" s="47" t="s">
        <v>15</v>
      </c>
      <c r="B24" s="32" t="s">
        <v>144</v>
      </c>
      <c r="C24" s="33" t="str">
        <f t="shared" si="2"/>
        <v>P</v>
      </c>
      <c r="D24" s="34">
        <v>10627</v>
      </c>
      <c r="E24" s="35">
        <v>10797</v>
      </c>
      <c r="F24" s="36">
        <f t="shared" si="3"/>
        <v>10797</v>
      </c>
      <c r="G24" s="45">
        <v>11079</v>
      </c>
      <c r="H24" s="38">
        <f t="shared" si="4"/>
        <v>-282</v>
      </c>
      <c r="I24" s="43">
        <v>11231</v>
      </c>
      <c r="J24" s="40">
        <f t="shared" si="5"/>
        <v>-152</v>
      </c>
      <c r="K24" s="34">
        <v>11389</v>
      </c>
      <c r="L24" s="44">
        <f t="shared" si="6"/>
        <v>-158</v>
      </c>
      <c r="M24" s="34">
        <v>11610</v>
      </c>
      <c r="N24" s="44">
        <f t="shared" si="7"/>
        <v>-813</v>
      </c>
      <c r="O24" s="43">
        <v>11828</v>
      </c>
      <c r="P24" s="44">
        <f t="shared" si="8"/>
        <v>-218</v>
      </c>
      <c r="Q24" s="45">
        <v>12088</v>
      </c>
      <c r="R24" s="44">
        <f t="shared" si="9"/>
        <v>-260</v>
      </c>
      <c r="S24" s="45">
        <v>12037</v>
      </c>
      <c r="T24" s="44">
        <f t="shared" si="10"/>
        <v>51</v>
      </c>
      <c r="U24" s="45">
        <v>12195</v>
      </c>
      <c r="V24" s="44">
        <f t="shared" si="11"/>
        <v>-158</v>
      </c>
      <c r="W24" s="34">
        <v>12375</v>
      </c>
      <c r="X24" s="46">
        <f t="shared" si="12"/>
        <v>-180</v>
      </c>
      <c r="Y24" s="34">
        <v>12477</v>
      </c>
      <c r="Z24" s="46">
        <f t="shared" si="13"/>
        <v>-1680</v>
      </c>
      <c r="AA24" s="34">
        <v>12709</v>
      </c>
      <c r="AB24" s="46">
        <f t="shared" si="14"/>
        <v>-232</v>
      </c>
      <c r="AC24" s="34">
        <v>12857</v>
      </c>
      <c r="AD24" s="46">
        <f t="shared" si="0"/>
        <v>-148</v>
      </c>
      <c r="AE24" s="34">
        <v>13012</v>
      </c>
      <c r="AF24" s="46">
        <f t="shared" si="15"/>
        <v>-155</v>
      </c>
      <c r="AG24" s="34">
        <v>13153</v>
      </c>
      <c r="AH24" s="46">
        <f t="shared" si="16"/>
        <v>-141</v>
      </c>
      <c r="AI24" s="34">
        <v>13156</v>
      </c>
      <c r="AJ24" s="46">
        <f t="shared" si="17"/>
        <v>-3</v>
      </c>
      <c r="AK24" s="34">
        <v>13007</v>
      </c>
      <c r="AL24" s="46">
        <f t="shared" si="1"/>
        <v>149</v>
      </c>
      <c r="AN24" s="7"/>
    </row>
    <row r="25" spans="1:40">
      <c r="A25" s="47" t="s">
        <v>16</v>
      </c>
      <c r="B25" s="32" t="s">
        <v>145</v>
      </c>
      <c r="C25" s="33" t="str">
        <f t="shared" si="2"/>
        <v>P</v>
      </c>
      <c r="D25" s="34">
        <v>1870</v>
      </c>
      <c r="E25" s="35">
        <v>1926</v>
      </c>
      <c r="F25" s="36">
        <f t="shared" si="3"/>
        <v>1926</v>
      </c>
      <c r="G25" s="45">
        <v>1827</v>
      </c>
      <c r="H25" s="38">
        <f t="shared" si="4"/>
        <v>99</v>
      </c>
      <c r="I25" s="43">
        <v>1888</v>
      </c>
      <c r="J25" s="40">
        <f t="shared" si="5"/>
        <v>-61</v>
      </c>
      <c r="K25" s="34">
        <v>1916</v>
      </c>
      <c r="L25" s="44">
        <f t="shared" si="6"/>
        <v>-28</v>
      </c>
      <c r="M25" s="34">
        <v>1853</v>
      </c>
      <c r="N25" s="44">
        <f t="shared" si="7"/>
        <v>73</v>
      </c>
      <c r="O25" s="43">
        <v>1853</v>
      </c>
      <c r="P25" s="44">
        <f t="shared" si="8"/>
        <v>0</v>
      </c>
      <c r="Q25" s="45">
        <v>1826</v>
      </c>
      <c r="R25" s="44">
        <f t="shared" si="9"/>
        <v>27</v>
      </c>
      <c r="S25" s="45">
        <v>1900</v>
      </c>
      <c r="T25" s="44">
        <f t="shared" si="10"/>
        <v>-74</v>
      </c>
      <c r="U25" s="45">
        <v>1923</v>
      </c>
      <c r="V25" s="44">
        <f t="shared" si="11"/>
        <v>-23</v>
      </c>
      <c r="W25" s="34">
        <v>1920</v>
      </c>
      <c r="X25" s="46">
        <f t="shared" si="12"/>
        <v>3</v>
      </c>
      <c r="Y25" s="34">
        <v>1942</v>
      </c>
      <c r="Z25" s="46">
        <f t="shared" si="13"/>
        <v>-16</v>
      </c>
      <c r="AA25" s="34">
        <v>1969</v>
      </c>
      <c r="AB25" s="46">
        <f t="shared" si="14"/>
        <v>-27</v>
      </c>
      <c r="AC25" s="34">
        <v>1914</v>
      </c>
      <c r="AD25" s="46">
        <f t="shared" si="0"/>
        <v>55</v>
      </c>
      <c r="AE25" s="34">
        <v>1901</v>
      </c>
      <c r="AF25" s="46">
        <f t="shared" si="15"/>
        <v>13</v>
      </c>
      <c r="AG25" s="34">
        <v>1990</v>
      </c>
      <c r="AH25" s="46">
        <f t="shared" si="16"/>
        <v>-89</v>
      </c>
      <c r="AI25" s="34">
        <v>1975</v>
      </c>
      <c r="AJ25" s="46">
        <f t="shared" si="17"/>
        <v>15</v>
      </c>
      <c r="AK25" s="34">
        <v>1927</v>
      </c>
      <c r="AL25" s="46">
        <f t="shared" si="1"/>
        <v>48</v>
      </c>
      <c r="AN25" s="7"/>
    </row>
    <row r="26" spans="1:40">
      <c r="A26" s="47" t="s">
        <v>17</v>
      </c>
      <c r="B26" s="32" t="s">
        <v>146</v>
      </c>
      <c r="C26" s="33" t="str">
        <f t="shared" si="2"/>
        <v>P</v>
      </c>
      <c r="D26" s="34">
        <v>7844</v>
      </c>
      <c r="E26" s="35">
        <v>7911</v>
      </c>
      <c r="F26" s="36">
        <f t="shared" si="3"/>
        <v>7911</v>
      </c>
      <c r="G26" s="45">
        <v>8035</v>
      </c>
      <c r="H26" s="38">
        <f t="shared" si="4"/>
        <v>-124</v>
      </c>
      <c r="I26" s="43">
        <v>8091</v>
      </c>
      <c r="J26" s="40">
        <f t="shared" si="5"/>
        <v>-56</v>
      </c>
      <c r="K26" s="34">
        <v>8164</v>
      </c>
      <c r="L26" s="44">
        <f t="shared" si="6"/>
        <v>-73</v>
      </c>
      <c r="M26" s="34">
        <v>8313</v>
      </c>
      <c r="N26" s="44">
        <f t="shared" si="7"/>
        <v>-402</v>
      </c>
      <c r="O26" s="43">
        <v>8322</v>
      </c>
      <c r="P26" s="44">
        <f t="shared" si="8"/>
        <v>-9</v>
      </c>
      <c r="Q26" s="45">
        <v>8391</v>
      </c>
      <c r="R26" s="44">
        <f t="shared" si="9"/>
        <v>-69</v>
      </c>
      <c r="S26" s="45">
        <v>8495</v>
      </c>
      <c r="T26" s="44">
        <f t="shared" si="10"/>
        <v>-104</v>
      </c>
      <c r="U26" s="45">
        <v>8471</v>
      </c>
      <c r="V26" s="44">
        <f t="shared" si="11"/>
        <v>24</v>
      </c>
      <c r="W26" s="34">
        <v>8579</v>
      </c>
      <c r="X26" s="46">
        <f t="shared" si="12"/>
        <v>-108</v>
      </c>
      <c r="Y26" s="34">
        <v>8489</v>
      </c>
      <c r="Z26" s="46">
        <f t="shared" si="13"/>
        <v>-578</v>
      </c>
      <c r="AA26" s="34">
        <v>8594</v>
      </c>
      <c r="AB26" s="46">
        <f t="shared" si="14"/>
        <v>-105</v>
      </c>
      <c r="AC26" s="34">
        <v>8441</v>
      </c>
      <c r="AD26" s="46">
        <f t="shared" si="0"/>
        <v>153</v>
      </c>
      <c r="AE26" s="34">
        <v>8244</v>
      </c>
      <c r="AF26" s="46">
        <f t="shared" si="15"/>
        <v>197</v>
      </c>
      <c r="AG26" s="34">
        <v>8276</v>
      </c>
      <c r="AH26" s="46">
        <f t="shared" si="16"/>
        <v>-32</v>
      </c>
      <c r="AI26" s="34">
        <v>8274</v>
      </c>
      <c r="AJ26" s="46">
        <f t="shared" si="17"/>
        <v>2</v>
      </c>
      <c r="AK26" s="34">
        <v>8459</v>
      </c>
      <c r="AL26" s="46">
        <f t="shared" si="1"/>
        <v>-185</v>
      </c>
      <c r="AN26" s="7"/>
    </row>
    <row r="27" spans="1:40">
      <c r="A27" s="47" t="s">
        <v>18</v>
      </c>
      <c r="B27" s="32" t="s">
        <v>147</v>
      </c>
      <c r="C27" s="33" t="str">
        <f t="shared" si="2"/>
        <v>P</v>
      </c>
      <c r="D27" s="34">
        <v>2164</v>
      </c>
      <c r="E27" s="35">
        <v>2202</v>
      </c>
      <c r="F27" s="36">
        <f t="shared" si="3"/>
        <v>2202</v>
      </c>
      <c r="G27" s="45">
        <v>2324</v>
      </c>
      <c r="H27" s="38">
        <f t="shared" si="4"/>
        <v>-122</v>
      </c>
      <c r="I27" s="43">
        <v>2356</v>
      </c>
      <c r="J27" s="40">
        <f t="shared" si="5"/>
        <v>-32</v>
      </c>
      <c r="K27" s="34">
        <v>2475</v>
      </c>
      <c r="L27" s="44">
        <f t="shared" si="6"/>
        <v>-119</v>
      </c>
      <c r="M27" s="34">
        <v>2612</v>
      </c>
      <c r="N27" s="44">
        <f t="shared" si="7"/>
        <v>-410</v>
      </c>
      <c r="O27" s="43">
        <v>2655</v>
      </c>
      <c r="P27" s="44">
        <f t="shared" si="8"/>
        <v>-43</v>
      </c>
      <c r="Q27" s="45">
        <v>2718</v>
      </c>
      <c r="R27" s="44">
        <f t="shared" si="9"/>
        <v>-63</v>
      </c>
      <c r="S27" s="45">
        <v>2751</v>
      </c>
      <c r="T27" s="44">
        <f t="shared" si="10"/>
        <v>-33</v>
      </c>
      <c r="U27" s="45">
        <v>2762</v>
      </c>
      <c r="V27" s="44">
        <f t="shared" si="11"/>
        <v>-11</v>
      </c>
      <c r="W27" s="34">
        <v>2811</v>
      </c>
      <c r="X27" s="46">
        <f t="shared" si="12"/>
        <v>-49</v>
      </c>
      <c r="Y27" s="34">
        <v>2858</v>
      </c>
      <c r="Z27" s="46">
        <f t="shared" si="13"/>
        <v>-656</v>
      </c>
      <c r="AA27" s="34">
        <v>2941</v>
      </c>
      <c r="AB27" s="46">
        <f t="shared" si="14"/>
        <v>-83</v>
      </c>
      <c r="AC27" s="34">
        <v>3075</v>
      </c>
      <c r="AD27" s="46">
        <f t="shared" si="0"/>
        <v>-134</v>
      </c>
      <c r="AE27" s="34">
        <v>3128</v>
      </c>
      <c r="AF27" s="46">
        <f t="shared" si="15"/>
        <v>-53</v>
      </c>
      <c r="AG27" s="34">
        <v>3186</v>
      </c>
      <c r="AH27" s="46">
        <f t="shared" si="16"/>
        <v>-58</v>
      </c>
      <c r="AI27" s="34">
        <v>3301</v>
      </c>
      <c r="AJ27" s="46">
        <f t="shared" si="17"/>
        <v>-115</v>
      </c>
      <c r="AK27" s="34">
        <v>3311</v>
      </c>
      <c r="AL27" s="46">
        <f t="shared" si="1"/>
        <v>-10</v>
      </c>
      <c r="AN27" s="7"/>
    </row>
    <row r="28" spans="1:40">
      <c r="A28" s="47" t="s">
        <v>19</v>
      </c>
      <c r="B28" s="32" t="s">
        <v>148</v>
      </c>
      <c r="C28" s="33" t="str">
        <f t="shared" si="2"/>
        <v>P</v>
      </c>
      <c r="D28" s="34">
        <v>15262</v>
      </c>
      <c r="E28" s="35">
        <v>15420</v>
      </c>
      <c r="F28" s="36">
        <f t="shared" si="3"/>
        <v>15420</v>
      </c>
      <c r="G28" s="45">
        <v>15602</v>
      </c>
      <c r="H28" s="38">
        <f t="shared" si="4"/>
        <v>-182</v>
      </c>
      <c r="I28" s="43">
        <v>15747</v>
      </c>
      <c r="J28" s="40">
        <f t="shared" si="5"/>
        <v>-145</v>
      </c>
      <c r="K28" s="34">
        <v>15910</v>
      </c>
      <c r="L28" s="44">
        <f t="shared" si="6"/>
        <v>-163</v>
      </c>
      <c r="M28" s="34">
        <v>16182</v>
      </c>
      <c r="N28" s="44">
        <f t="shared" si="7"/>
        <v>-762</v>
      </c>
      <c r="O28" s="43">
        <v>16380</v>
      </c>
      <c r="P28" s="44">
        <f t="shared" si="8"/>
        <v>-198</v>
      </c>
      <c r="Q28" s="45">
        <v>16465</v>
      </c>
      <c r="R28" s="44">
        <f t="shared" si="9"/>
        <v>-85</v>
      </c>
      <c r="S28" s="45">
        <v>16714</v>
      </c>
      <c r="T28" s="44">
        <f t="shared" si="10"/>
        <v>-249</v>
      </c>
      <c r="U28" s="45">
        <v>16912</v>
      </c>
      <c r="V28" s="44">
        <f t="shared" si="11"/>
        <v>-198</v>
      </c>
      <c r="W28" s="34">
        <v>17055</v>
      </c>
      <c r="X28" s="46">
        <f t="shared" si="12"/>
        <v>-143</v>
      </c>
      <c r="Y28" s="34">
        <v>17128</v>
      </c>
      <c r="Z28" s="46">
        <f t="shared" si="13"/>
        <v>-1708</v>
      </c>
      <c r="AA28" s="34">
        <v>17266</v>
      </c>
      <c r="AB28" s="46">
        <f t="shared" si="14"/>
        <v>-138</v>
      </c>
      <c r="AC28" s="34">
        <v>17227</v>
      </c>
      <c r="AD28" s="46">
        <f t="shared" si="0"/>
        <v>39</v>
      </c>
      <c r="AE28" s="34">
        <v>17354</v>
      </c>
      <c r="AF28" s="46">
        <f t="shared" si="15"/>
        <v>-127</v>
      </c>
      <c r="AG28" s="34">
        <v>17707</v>
      </c>
      <c r="AH28" s="46">
        <f t="shared" si="16"/>
        <v>-353</v>
      </c>
      <c r="AI28" s="34">
        <v>17812</v>
      </c>
      <c r="AJ28" s="46">
        <f t="shared" si="17"/>
        <v>-105</v>
      </c>
      <c r="AK28" s="34">
        <v>17262</v>
      </c>
      <c r="AL28" s="46">
        <f t="shared" si="1"/>
        <v>550</v>
      </c>
      <c r="AN28" s="7"/>
    </row>
    <row r="29" spans="1:40">
      <c r="A29" s="47" t="s">
        <v>20</v>
      </c>
      <c r="B29" s="32" t="s">
        <v>149</v>
      </c>
      <c r="C29" s="33" t="str">
        <f t="shared" si="2"/>
        <v>P</v>
      </c>
      <c r="D29" s="34">
        <v>3753</v>
      </c>
      <c r="E29" s="35">
        <v>3862</v>
      </c>
      <c r="F29" s="36">
        <f t="shared" si="3"/>
        <v>3862</v>
      </c>
      <c r="G29" s="45">
        <v>4013</v>
      </c>
      <c r="H29" s="38">
        <f t="shared" si="4"/>
        <v>-151</v>
      </c>
      <c r="I29" s="43">
        <v>4120</v>
      </c>
      <c r="J29" s="40">
        <f t="shared" si="5"/>
        <v>-107</v>
      </c>
      <c r="K29" s="34">
        <v>4083</v>
      </c>
      <c r="L29" s="44">
        <f t="shared" si="6"/>
        <v>37</v>
      </c>
      <c r="M29" s="34">
        <v>4166</v>
      </c>
      <c r="N29" s="44">
        <f t="shared" si="7"/>
        <v>-304</v>
      </c>
      <c r="O29" s="43">
        <v>4242</v>
      </c>
      <c r="P29" s="44">
        <f t="shared" si="8"/>
        <v>-76</v>
      </c>
      <c r="Q29" s="45">
        <v>4305</v>
      </c>
      <c r="R29" s="44">
        <f t="shared" si="9"/>
        <v>-63</v>
      </c>
      <c r="S29" s="45">
        <v>4511</v>
      </c>
      <c r="T29" s="44">
        <f t="shared" si="10"/>
        <v>-206</v>
      </c>
      <c r="U29" s="45">
        <v>4316</v>
      </c>
      <c r="V29" s="44">
        <f t="shared" si="11"/>
        <v>195</v>
      </c>
      <c r="W29" s="34">
        <v>4407</v>
      </c>
      <c r="X29" s="46">
        <f t="shared" si="12"/>
        <v>-91</v>
      </c>
      <c r="Y29" s="34">
        <v>4452</v>
      </c>
      <c r="Z29" s="46">
        <f t="shared" si="13"/>
        <v>-590</v>
      </c>
      <c r="AA29" s="34">
        <v>4297</v>
      </c>
      <c r="AB29" s="46">
        <f t="shared" si="14"/>
        <v>155</v>
      </c>
      <c r="AC29" s="34">
        <v>4438</v>
      </c>
      <c r="AD29" s="46">
        <f t="shared" si="0"/>
        <v>-141</v>
      </c>
      <c r="AE29" s="34">
        <v>4447</v>
      </c>
      <c r="AF29" s="46">
        <f t="shared" si="15"/>
        <v>-9</v>
      </c>
      <c r="AG29" s="34">
        <v>4751</v>
      </c>
      <c r="AH29" s="46">
        <f t="shared" si="16"/>
        <v>-304</v>
      </c>
      <c r="AI29" s="34">
        <v>4517</v>
      </c>
      <c r="AJ29" s="46">
        <f t="shared" si="17"/>
        <v>234</v>
      </c>
      <c r="AK29" s="34">
        <v>4532</v>
      </c>
      <c r="AL29" s="46">
        <f t="shared" si="1"/>
        <v>-15</v>
      </c>
      <c r="AN29" s="7"/>
    </row>
    <row r="30" spans="1:40">
      <c r="A30" s="47" t="s">
        <v>21</v>
      </c>
      <c r="B30" s="32" t="s">
        <v>150</v>
      </c>
      <c r="C30" s="33" t="str">
        <f t="shared" si="2"/>
        <v>P</v>
      </c>
      <c r="D30" s="34">
        <v>2805</v>
      </c>
      <c r="E30" s="35">
        <v>2838</v>
      </c>
      <c r="F30" s="36">
        <f t="shared" si="3"/>
        <v>2838</v>
      </c>
      <c r="G30" s="45">
        <v>2880</v>
      </c>
      <c r="H30" s="38">
        <f t="shared" si="4"/>
        <v>-42</v>
      </c>
      <c r="I30" s="43">
        <v>2929</v>
      </c>
      <c r="J30" s="40">
        <f t="shared" si="5"/>
        <v>-49</v>
      </c>
      <c r="K30" s="34">
        <v>2958</v>
      </c>
      <c r="L30" s="44">
        <f t="shared" si="6"/>
        <v>-29</v>
      </c>
      <c r="M30" s="34">
        <v>3050</v>
      </c>
      <c r="N30" s="44">
        <f t="shared" si="7"/>
        <v>-212</v>
      </c>
      <c r="O30" s="43">
        <v>3016</v>
      </c>
      <c r="P30" s="44">
        <f t="shared" si="8"/>
        <v>34</v>
      </c>
      <c r="Q30" s="45">
        <v>3120</v>
      </c>
      <c r="R30" s="44">
        <f t="shared" si="9"/>
        <v>-104</v>
      </c>
      <c r="S30" s="45">
        <v>3230</v>
      </c>
      <c r="T30" s="44">
        <f t="shared" si="10"/>
        <v>-110</v>
      </c>
      <c r="U30" s="45">
        <v>3179</v>
      </c>
      <c r="V30" s="44">
        <f t="shared" si="11"/>
        <v>51</v>
      </c>
      <c r="W30" s="34">
        <v>3000</v>
      </c>
      <c r="X30" s="46">
        <f t="shared" si="12"/>
        <v>179</v>
      </c>
      <c r="Y30" s="34">
        <v>2975</v>
      </c>
      <c r="Z30" s="46">
        <f t="shared" si="13"/>
        <v>-137</v>
      </c>
      <c r="AA30" s="34">
        <v>2941</v>
      </c>
      <c r="AB30" s="46">
        <f t="shared" si="14"/>
        <v>34</v>
      </c>
      <c r="AC30" s="34">
        <v>2916</v>
      </c>
      <c r="AD30" s="46">
        <f t="shared" si="0"/>
        <v>25</v>
      </c>
      <c r="AE30" s="34">
        <v>2841</v>
      </c>
      <c r="AF30" s="46">
        <f t="shared" si="15"/>
        <v>75</v>
      </c>
      <c r="AG30" s="34">
        <v>2857</v>
      </c>
      <c r="AH30" s="46">
        <f t="shared" si="16"/>
        <v>-16</v>
      </c>
      <c r="AI30" s="34">
        <v>2976</v>
      </c>
      <c r="AJ30" s="46">
        <f t="shared" si="17"/>
        <v>-119</v>
      </c>
      <c r="AK30" s="34">
        <v>2972</v>
      </c>
      <c r="AL30" s="46">
        <f t="shared" si="1"/>
        <v>4</v>
      </c>
      <c r="AN30" s="7"/>
    </row>
    <row r="31" spans="1:40">
      <c r="A31" s="47" t="s">
        <v>22</v>
      </c>
      <c r="B31" s="32" t="s">
        <v>151</v>
      </c>
      <c r="C31" s="33" t="str">
        <f t="shared" si="2"/>
        <v>P</v>
      </c>
      <c r="D31" s="34">
        <v>8805</v>
      </c>
      <c r="E31" s="35">
        <v>9020</v>
      </c>
      <c r="F31" s="36">
        <f t="shared" si="3"/>
        <v>9020</v>
      </c>
      <c r="G31" s="45">
        <v>9132</v>
      </c>
      <c r="H31" s="38">
        <f t="shared" si="4"/>
        <v>-112</v>
      </c>
      <c r="I31" s="43">
        <v>9071</v>
      </c>
      <c r="J31" s="40">
        <f t="shared" si="5"/>
        <v>61</v>
      </c>
      <c r="K31" s="34">
        <v>8938</v>
      </c>
      <c r="L31" s="44">
        <f t="shared" si="6"/>
        <v>133</v>
      </c>
      <c r="M31" s="34">
        <v>9006</v>
      </c>
      <c r="N31" s="44">
        <f t="shared" si="7"/>
        <v>14</v>
      </c>
      <c r="O31" s="43">
        <v>8786</v>
      </c>
      <c r="P31" s="44">
        <f t="shared" si="8"/>
        <v>220</v>
      </c>
      <c r="Q31" s="45">
        <v>8608</v>
      </c>
      <c r="R31" s="44">
        <f t="shared" si="9"/>
        <v>178</v>
      </c>
      <c r="S31" s="45">
        <v>8448</v>
      </c>
      <c r="T31" s="44">
        <f t="shared" si="10"/>
        <v>160</v>
      </c>
      <c r="U31" s="45">
        <v>8372</v>
      </c>
      <c r="V31" s="44">
        <f t="shared" si="11"/>
        <v>76</v>
      </c>
      <c r="W31" s="34">
        <v>8310</v>
      </c>
      <c r="X31" s="46">
        <f t="shared" si="12"/>
        <v>62</v>
      </c>
      <c r="Y31" s="34">
        <v>8109</v>
      </c>
      <c r="Z31" s="46">
        <f t="shared" si="13"/>
        <v>911</v>
      </c>
      <c r="AA31" s="34">
        <v>7952</v>
      </c>
      <c r="AB31" s="46">
        <f t="shared" si="14"/>
        <v>157</v>
      </c>
      <c r="AC31" s="34">
        <v>7795</v>
      </c>
      <c r="AD31" s="46">
        <f t="shared" si="0"/>
        <v>157</v>
      </c>
      <c r="AE31" s="34">
        <v>7691</v>
      </c>
      <c r="AF31" s="46">
        <f t="shared" si="15"/>
        <v>104</v>
      </c>
      <c r="AG31" s="34">
        <v>7853</v>
      </c>
      <c r="AH31" s="46">
        <f t="shared" si="16"/>
        <v>-162</v>
      </c>
      <c r="AI31" s="34">
        <v>7724</v>
      </c>
      <c r="AJ31" s="46">
        <f t="shared" si="17"/>
        <v>129</v>
      </c>
      <c r="AK31" s="34">
        <v>7587</v>
      </c>
      <c r="AL31" s="46">
        <f t="shared" si="1"/>
        <v>137</v>
      </c>
      <c r="AN31" s="7"/>
    </row>
    <row r="32" spans="1:40">
      <c r="A32" s="47" t="s">
        <v>23</v>
      </c>
      <c r="B32" s="32" t="s">
        <v>152</v>
      </c>
      <c r="C32" s="33" t="str">
        <f t="shared" si="2"/>
        <v>P</v>
      </c>
      <c r="D32" s="34">
        <v>2840</v>
      </c>
      <c r="E32" s="35">
        <v>2935</v>
      </c>
      <c r="F32" s="36">
        <f t="shared" si="3"/>
        <v>2935</v>
      </c>
      <c r="G32" s="45">
        <v>3080</v>
      </c>
      <c r="H32" s="38">
        <f t="shared" si="4"/>
        <v>-145</v>
      </c>
      <c r="I32" s="43">
        <v>3102</v>
      </c>
      <c r="J32" s="40">
        <f t="shared" si="5"/>
        <v>-22</v>
      </c>
      <c r="K32" s="34">
        <v>3144</v>
      </c>
      <c r="L32" s="44">
        <f t="shared" si="6"/>
        <v>-42</v>
      </c>
      <c r="M32" s="34">
        <v>3244</v>
      </c>
      <c r="N32" s="44">
        <f t="shared" si="7"/>
        <v>-309</v>
      </c>
      <c r="O32" s="43">
        <v>3313</v>
      </c>
      <c r="P32" s="44">
        <f t="shared" si="8"/>
        <v>-69</v>
      </c>
      <c r="Q32" s="45">
        <v>3397</v>
      </c>
      <c r="R32" s="44">
        <f t="shared" si="9"/>
        <v>-84</v>
      </c>
      <c r="S32" s="45">
        <v>3290</v>
      </c>
      <c r="T32" s="44">
        <f t="shared" si="10"/>
        <v>107</v>
      </c>
      <c r="U32" s="45">
        <v>3320</v>
      </c>
      <c r="V32" s="44">
        <f t="shared" si="11"/>
        <v>-30</v>
      </c>
      <c r="W32" s="34">
        <v>3377</v>
      </c>
      <c r="X32" s="46">
        <f t="shared" si="12"/>
        <v>-57</v>
      </c>
      <c r="Y32" s="34">
        <v>3368</v>
      </c>
      <c r="Z32" s="46">
        <f t="shared" si="13"/>
        <v>-433</v>
      </c>
      <c r="AA32" s="34">
        <v>3411</v>
      </c>
      <c r="AB32" s="46">
        <f t="shared" si="14"/>
        <v>-43</v>
      </c>
      <c r="AC32" s="34">
        <v>3479</v>
      </c>
      <c r="AD32" s="46">
        <f t="shared" si="0"/>
        <v>-68</v>
      </c>
      <c r="AE32" s="34">
        <v>3547</v>
      </c>
      <c r="AF32" s="46">
        <f t="shared" si="15"/>
        <v>-68</v>
      </c>
      <c r="AG32" s="34">
        <v>3656</v>
      </c>
      <c r="AH32" s="46">
        <f t="shared" si="16"/>
        <v>-109</v>
      </c>
      <c r="AI32" s="34">
        <v>3694</v>
      </c>
      <c r="AJ32" s="46">
        <f t="shared" si="17"/>
        <v>-38</v>
      </c>
      <c r="AK32" s="34">
        <v>3732</v>
      </c>
      <c r="AL32" s="46">
        <f t="shared" si="1"/>
        <v>-38</v>
      </c>
      <c r="AN32" s="7"/>
    </row>
    <row r="33" spans="1:40">
      <c r="A33" s="47" t="s">
        <v>24</v>
      </c>
      <c r="B33" s="32" t="s">
        <v>153</v>
      </c>
      <c r="C33" s="33" t="str">
        <f t="shared" si="2"/>
        <v>P</v>
      </c>
      <c r="D33" s="34">
        <v>1848</v>
      </c>
      <c r="E33" s="35">
        <v>1848</v>
      </c>
      <c r="F33" s="36">
        <f t="shared" si="3"/>
        <v>1848</v>
      </c>
      <c r="G33" s="45">
        <v>1821</v>
      </c>
      <c r="H33" s="38">
        <f t="shared" si="4"/>
        <v>27</v>
      </c>
      <c r="I33" s="43">
        <v>1880</v>
      </c>
      <c r="J33" s="40">
        <f t="shared" si="5"/>
        <v>-59</v>
      </c>
      <c r="K33" s="34">
        <v>1962</v>
      </c>
      <c r="L33" s="44">
        <f t="shared" si="6"/>
        <v>-82</v>
      </c>
      <c r="M33" s="34">
        <v>1973</v>
      </c>
      <c r="N33" s="44">
        <f t="shared" si="7"/>
        <v>-125</v>
      </c>
      <c r="O33" s="43">
        <v>2044</v>
      </c>
      <c r="P33" s="44">
        <f t="shared" si="8"/>
        <v>-71</v>
      </c>
      <c r="Q33" s="45">
        <v>2082</v>
      </c>
      <c r="R33" s="44">
        <f t="shared" si="9"/>
        <v>-38</v>
      </c>
      <c r="S33" s="45">
        <v>2207</v>
      </c>
      <c r="T33" s="44">
        <f t="shared" si="10"/>
        <v>-125</v>
      </c>
      <c r="U33" s="45">
        <v>2235</v>
      </c>
      <c r="V33" s="44">
        <f t="shared" si="11"/>
        <v>-28</v>
      </c>
      <c r="W33" s="34">
        <v>2238</v>
      </c>
      <c r="X33" s="46">
        <f t="shared" si="12"/>
        <v>-3</v>
      </c>
      <c r="Y33" s="34">
        <v>2283</v>
      </c>
      <c r="Z33" s="46">
        <f t="shared" si="13"/>
        <v>-435</v>
      </c>
      <c r="AA33" s="34">
        <v>2320</v>
      </c>
      <c r="AB33" s="46">
        <f t="shared" si="14"/>
        <v>-37</v>
      </c>
      <c r="AC33" s="34">
        <v>2344</v>
      </c>
      <c r="AD33" s="46">
        <f t="shared" si="0"/>
        <v>-24</v>
      </c>
      <c r="AE33" s="34">
        <v>2385</v>
      </c>
      <c r="AF33" s="46">
        <f t="shared" si="15"/>
        <v>-41</v>
      </c>
      <c r="AG33" s="34">
        <v>2432</v>
      </c>
      <c r="AH33" s="46">
        <f t="shared" si="16"/>
        <v>-47</v>
      </c>
      <c r="AI33" s="34">
        <v>2561</v>
      </c>
      <c r="AJ33" s="46">
        <f t="shared" si="17"/>
        <v>-129</v>
      </c>
      <c r="AK33" s="34">
        <v>2492</v>
      </c>
      <c r="AL33" s="46">
        <f t="shared" si="1"/>
        <v>69</v>
      </c>
      <c r="AN33" s="7"/>
    </row>
    <row r="34" spans="1:40">
      <c r="A34" s="47" t="s">
        <v>25</v>
      </c>
      <c r="B34" s="32" t="s">
        <v>154</v>
      </c>
      <c r="C34" s="33" t="str">
        <f t="shared" si="2"/>
        <v>P</v>
      </c>
      <c r="D34" s="34">
        <v>1191</v>
      </c>
      <c r="E34" s="35">
        <v>1239</v>
      </c>
      <c r="F34" s="36">
        <f t="shared" si="3"/>
        <v>1239</v>
      </c>
      <c r="G34" s="45">
        <v>1278</v>
      </c>
      <c r="H34" s="38">
        <f t="shared" si="4"/>
        <v>-39</v>
      </c>
      <c r="I34" s="43">
        <v>1287</v>
      </c>
      <c r="J34" s="40">
        <f t="shared" si="5"/>
        <v>-9</v>
      </c>
      <c r="K34" s="34">
        <v>1280</v>
      </c>
      <c r="L34" s="44">
        <f t="shared" si="6"/>
        <v>7</v>
      </c>
      <c r="M34" s="34">
        <v>1292</v>
      </c>
      <c r="N34" s="44">
        <f t="shared" si="7"/>
        <v>-53</v>
      </c>
      <c r="O34" s="43">
        <v>1345</v>
      </c>
      <c r="P34" s="44">
        <f t="shared" si="8"/>
        <v>-53</v>
      </c>
      <c r="Q34" s="45">
        <v>1337</v>
      </c>
      <c r="R34" s="44">
        <f t="shared" si="9"/>
        <v>8</v>
      </c>
      <c r="S34" s="45">
        <v>1329</v>
      </c>
      <c r="T34" s="44">
        <f t="shared" si="10"/>
        <v>8</v>
      </c>
      <c r="U34" s="45">
        <v>1357</v>
      </c>
      <c r="V34" s="44">
        <f t="shared" si="11"/>
        <v>-28</v>
      </c>
      <c r="W34" s="34">
        <v>1323</v>
      </c>
      <c r="X34" s="46">
        <f t="shared" si="12"/>
        <v>34</v>
      </c>
      <c r="Y34" s="34">
        <v>1337</v>
      </c>
      <c r="Z34" s="46">
        <f t="shared" si="13"/>
        <v>-98</v>
      </c>
      <c r="AA34" s="34">
        <v>1373</v>
      </c>
      <c r="AB34" s="46">
        <f t="shared" si="14"/>
        <v>-36</v>
      </c>
      <c r="AC34" s="34">
        <v>1362</v>
      </c>
      <c r="AD34" s="46">
        <f t="shared" si="0"/>
        <v>11</v>
      </c>
      <c r="AE34" s="34">
        <v>1423</v>
      </c>
      <c r="AF34" s="46">
        <f t="shared" si="15"/>
        <v>-61</v>
      </c>
      <c r="AG34" s="34">
        <v>1388</v>
      </c>
      <c r="AH34" s="46">
        <f t="shared" si="16"/>
        <v>35</v>
      </c>
      <c r="AI34" s="34">
        <v>1418</v>
      </c>
      <c r="AJ34" s="46">
        <f t="shared" si="17"/>
        <v>-30</v>
      </c>
      <c r="AK34" s="34">
        <v>1349</v>
      </c>
      <c r="AL34" s="46">
        <f t="shared" si="1"/>
        <v>69</v>
      </c>
      <c r="AN34" s="7"/>
    </row>
    <row r="35" spans="1:40">
      <c r="A35" s="47" t="s">
        <v>26</v>
      </c>
      <c r="B35" s="32" t="s">
        <v>155</v>
      </c>
      <c r="C35" s="33" t="str">
        <f t="shared" si="2"/>
        <v>P</v>
      </c>
      <c r="D35" s="34">
        <v>13849</v>
      </c>
      <c r="E35" s="35">
        <v>13957</v>
      </c>
      <c r="F35" s="36">
        <f t="shared" si="3"/>
        <v>13957</v>
      </c>
      <c r="G35" s="45">
        <v>13983</v>
      </c>
      <c r="H35" s="38">
        <f t="shared" si="4"/>
        <v>-26</v>
      </c>
      <c r="I35" s="43">
        <v>14134</v>
      </c>
      <c r="J35" s="40">
        <f t="shared" si="5"/>
        <v>-151</v>
      </c>
      <c r="K35" s="34">
        <v>14369</v>
      </c>
      <c r="L35" s="44">
        <f t="shared" si="6"/>
        <v>-235</v>
      </c>
      <c r="M35" s="34">
        <v>14597</v>
      </c>
      <c r="N35" s="44">
        <f t="shared" si="7"/>
        <v>-640</v>
      </c>
      <c r="O35" s="43">
        <v>14797</v>
      </c>
      <c r="P35" s="44">
        <f t="shared" si="8"/>
        <v>-200</v>
      </c>
      <c r="Q35" s="45">
        <v>15033</v>
      </c>
      <c r="R35" s="44">
        <f t="shared" si="9"/>
        <v>-236</v>
      </c>
      <c r="S35" s="45">
        <v>15148</v>
      </c>
      <c r="T35" s="44">
        <f t="shared" si="10"/>
        <v>-115</v>
      </c>
      <c r="U35" s="45">
        <v>15103</v>
      </c>
      <c r="V35" s="44">
        <f t="shared" si="11"/>
        <v>45</v>
      </c>
      <c r="W35" s="34">
        <v>15453</v>
      </c>
      <c r="X35" s="46">
        <f t="shared" si="12"/>
        <v>-350</v>
      </c>
      <c r="Y35" s="34">
        <v>15651</v>
      </c>
      <c r="Z35" s="46">
        <f t="shared" si="13"/>
        <v>-1694</v>
      </c>
      <c r="AA35" s="34">
        <v>15886</v>
      </c>
      <c r="AB35" s="46">
        <f t="shared" si="14"/>
        <v>-235</v>
      </c>
      <c r="AC35" s="34">
        <v>16107</v>
      </c>
      <c r="AD35" s="46">
        <f t="shared" si="0"/>
        <v>-221</v>
      </c>
      <c r="AE35" s="34">
        <v>16411</v>
      </c>
      <c r="AF35" s="46">
        <f t="shared" si="15"/>
        <v>-304</v>
      </c>
      <c r="AG35" s="34">
        <v>16768</v>
      </c>
      <c r="AH35" s="46">
        <f t="shared" si="16"/>
        <v>-357</v>
      </c>
      <c r="AI35" s="34">
        <v>16957</v>
      </c>
      <c r="AJ35" s="46">
        <f t="shared" si="17"/>
        <v>-189</v>
      </c>
      <c r="AK35" s="34">
        <v>17089</v>
      </c>
      <c r="AL35" s="46">
        <f t="shared" si="1"/>
        <v>-132</v>
      </c>
      <c r="AN35" s="7"/>
    </row>
    <row r="36" spans="1:40">
      <c r="A36" s="47" t="s">
        <v>27</v>
      </c>
      <c r="B36" s="32" t="s">
        <v>156</v>
      </c>
      <c r="C36" s="33" t="str">
        <f t="shared" si="2"/>
        <v>P</v>
      </c>
      <c r="D36" s="34">
        <v>5032</v>
      </c>
      <c r="E36" s="35">
        <v>5068</v>
      </c>
      <c r="F36" s="36">
        <f t="shared" si="3"/>
        <v>5068</v>
      </c>
      <c r="G36" s="45">
        <v>5284</v>
      </c>
      <c r="H36" s="38">
        <f t="shared" si="4"/>
        <v>-216</v>
      </c>
      <c r="I36" s="43">
        <v>5395</v>
      </c>
      <c r="J36" s="40">
        <f t="shared" si="5"/>
        <v>-111</v>
      </c>
      <c r="K36" s="34">
        <v>5545</v>
      </c>
      <c r="L36" s="44">
        <f t="shared" si="6"/>
        <v>-150</v>
      </c>
      <c r="M36" s="34">
        <v>5673</v>
      </c>
      <c r="N36" s="44">
        <f t="shared" si="7"/>
        <v>-605</v>
      </c>
      <c r="O36" s="43">
        <v>5804</v>
      </c>
      <c r="P36" s="44">
        <f t="shared" si="8"/>
        <v>-131</v>
      </c>
      <c r="Q36" s="45">
        <v>5971</v>
      </c>
      <c r="R36" s="44">
        <f t="shared" si="9"/>
        <v>-167</v>
      </c>
      <c r="S36" s="45">
        <v>6045</v>
      </c>
      <c r="T36" s="44">
        <f t="shared" si="10"/>
        <v>-74</v>
      </c>
      <c r="U36" s="45">
        <v>6132</v>
      </c>
      <c r="V36" s="44">
        <f t="shared" si="11"/>
        <v>-87</v>
      </c>
      <c r="W36" s="34">
        <v>6356</v>
      </c>
      <c r="X36" s="46">
        <f t="shared" si="12"/>
        <v>-224</v>
      </c>
      <c r="Y36" s="34">
        <v>6450</v>
      </c>
      <c r="Z36" s="46">
        <f t="shared" si="13"/>
        <v>-1382</v>
      </c>
      <c r="AA36" s="34">
        <v>6550</v>
      </c>
      <c r="AB36" s="46">
        <f t="shared" si="14"/>
        <v>-100</v>
      </c>
      <c r="AC36" s="34">
        <v>6719</v>
      </c>
      <c r="AD36" s="46">
        <f t="shared" si="0"/>
        <v>-169</v>
      </c>
      <c r="AE36" s="34">
        <v>6807</v>
      </c>
      <c r="AF36" s="46">
        <f t="shared" si="15"/>
        <v>-88</v>
      </c>
      <c r="AG36" s="34">
        <v>6890</v>
      </c>
      <c r="AH36" s="46">
        <f t="shared" si="16"/>
        <v>-83</v>
      </c>
      <c r="AI36" s="34">
        <v>7031</v>
      </c>
      <c r="AJ36" s="46">
        <f t="shared" si="17"/>
        <v>-141</v>
      </c>
      <c r="AK36" s="34">
        <v>7095</v>
      </c>
      <c r="AL36" s="46">
        <f t="shared" si="1"/>
        <v>-64</v>
      </c>
      <c r="AN36" s="7"/>
    </row>
    <row r="37" spans="1:40">
      <c r="A37" s="47" t="s">
        <v>28</v>
      </c>
      <c r="B37" s="32" t="s">
        <v>157</v>
      </c>
      <c r="C37" s="33" t="str">
        <f t="shared" si="2"/>
        <v>P</v>
      </c>
      <c r="D37" s="34">
        <v>2045</v>
      </c>
      <c r="E37" s="35">
        <v>2095</v>
      </c>
      <c r="F37" s="36">
        <f t="shared" si="3"/>
        <v>2095</v>
      </c>
      <c r="G37" s="45">
        <v>2221</v>
      </c>
      <c r="H37" s="38">
        <f t="shared" si="4"/>
        <v>-126</v>
      </c>
      <c r="I37" s="43">
        <v>2192</v>
      </c>
      <c r="J37" s="40">
        <f t="shared" si="5"/>
        <v>29</v>
      </c>
      <c r="K37" s="34">
        <v>2229</v>
      </c>
      <c r="L37" s="44">
        <f t="shared" si="6"/>
        <v>-37</v>
      </c>
      <c r="M37" s="34">
        <v>2301</v>
      </c>
      <c r="N37" s="44">
        <f t="shared" si="7"/>
        <v>-206</v>
      </c>
      <c r="O37" s="43">
        <v>2229</v>
      </c>
      <c r="P37" s="44">
        <f t="shared" si="8"/>
        <v>72</v>
      </c>
      <c r="Q37" s="45">
        <v>2245</v>
      </c>
      <c r="R37" s="44">
        <f t="shared" si="9"/>
        <v>-16</v>
      </c>
      <c r="S37" s="45">
        <v>2241</v>
      </c>
      <c r="T37" s="44">
        <f t="shared" si="10"/>
        <v>4</v>
      </c>
      <c r="U37" s="45">
        <v>2259</v>
      </c>
      <c r="V37" s="44">
        <f t="shared" si="11"/>
        <v>-18</v>
      </c>
      <c r="W37" s="34">
        <v>2317</v>
      </c>
      <c r="X37" s="46">
        <f t="shared" si="12"/>
        <v>-58</v>
      </c>
      <c r="Y37" s="34">
        <v>2249</v>
      </c>
      <c r="Z37" s="46">
        <f t="shared" si="13"/>
        <v>-154</v>
      </c>
      <c r="AA37" s="34">
        <v>2262</v>
      </c>
      <c r="AB37" s="46">
        <f t="shared" si="14"/>
        <v>-13</v>
      </c>
      <c r="AC37" s="34">
        <v>2272</v>
      </c>
      <c r="AD37" s="46">
        <f t="shared" si="0"/>
        <v>-10</v>
      </c>
      <c r="AE37" s="34">
        <v>2457</v>
      </c>
      <c r="AF37" s="46">
        <f t="shared" si="15"/>
        <v>-185</v>
      </c>
      <c r="AG37" s="34">
        <v>2555</v>
      </c>
      <c r="AH37" s="46">
        <f t="shared" si="16"/>
        <v>-98</v>
      </c>
      <c r="AI37" s="34">
        <v>2548</v>
      </c>
      <c r="AJ37" s="46">
        <f t="shared" si="17"/>
        <v>7</v>
      </c>
      <c r="AK37" s="34">
        <v>2635</v>
      </c>
      <c r="AL37" s="46">
        <f t="shared" si="1"/>
        <v>-87</v>
      </c>
      <c r="AN37" s="7"/>
    </row>
    <row r="38" spans="1:40">
      <c r="A38" s="47" t="s">
        <v>29</v>
      </c>
      <c r="B38" s="32" t="s">
        <v>158</v>
      </c>
      <c r="C38" s="33" t="str">
        <f t="shared" si="2"/>
        <v>P</v>
      </c>
      <c r="D38" s="34">
        <v>12438</v>
      </c>
      <c r="E38" s="35">
        <v>12644</v>
      </c>
      <c r="F38" s="36">
        <f t="shared" si="3"/>
        <v>12644</v>
      </c>
      <c r="G38" s="45">
        <v>13205</v>
      </c>
      <c r="H38" s="38">
        <f t="shared" si="4"/>
        <v>-561</v>
      </c>
      <c r="I38" s="43">
        <v>13295</v>
      </c>
      <c r="J38" s="40">
        <f t="shared" si="5"/>
        <v>-90</v>
      </c>
      <c r="K38" s="34">
        <v>13625</v>
      </c>
      <c r="L38" s="44">
        <f t="shared" si="6"/>
        <v>-330</v>
      </c>
      <c r="M38" s="34">
        <v>13813</v>
      </c>
      <c r="N38" s="44">
        <f t="shared" si="7"/>
        <v>-1169</v>
      </c>
      <c r="O38" s="43">
        <v>14061</v>
      </c>
      <c r="P38" s="44">
        <f t="shared" si="8"/>
        <v>-248</v>
      </c>
      <c r="Q38" s="45">
        <v>14152</v>
      </c>
      <c r="R38" s="44">
        <f t="shared" si="9"/>
        <v>-91</v>
      </c>
      <c r="S38" s="45">
        <v>14325</v>
      </c>
      <c r="T38" s="44">
        <f t="shared" si="10"/>
        <v>-173</v>
      </c>
      <c r="U38" s="45">
        <v>14526</v>
      </c>
      <c r="V38" s="44">
        <f t="shared" si="11"/>
        <v>-201</v>
      </c>
      <c r="W38" s="34">
        <v>14829</v>
      </c>
      <c r="X38" s="46">
        <f t="shared" si="12"/>
        <v>-303</v>
      </c>
      <c r="Y38" s="34">
        <v>14996</v>
      </c>
      <c r="Z38" s="46">
        <f t="shared" si="13"/>
        <v>-2352</v>
      </c>
      <c r="AA38" s="34">
        <v>15100</v>
      </c>
      <c r="AB38" s="46">
        <f t="shared" si="14"/>
        <v>-104</v>
      </c>
      <c r="AC38" s="34">
        <v>14711</v>
      </c>
      <c r="AD38" s="46">
        <f t="shared" si="0"/>
        <v>389</v>
      </c>
      <c r="AE38" s="34">
        <v>14580</v>
      </c>
      <c r="AF38" s="46">
        <f t="shared" si="15"/>
        <v>131</v>
      </c>
      <c r="AG38" s="34">
        <v>14657</v>
      </c>
      <c r="AH38" s="46">
        <f t="shared" si="16"/>
        <v>-77</v>
      </c>
      <c r="AI38" s="34">
        <v>14780</v>
      </c>
      <c r="AJ38" s="46">
        <f t="shared" si="17"/>
        <v>-123</v>
      </c>
      <c r="AK38" s="34">
        <v>14808</v>
      </c>
      <c r="AL38" s="46">
        <f t="shared" si="1"/>
        <v>-28</v>
      </c>
      <c r="AN38" s="7"/>
    </row>
    <row r="39" spans="1:40">
      <c r="A39" s="47" t="s">
        <v>30</v>
      </c>
      <c r="B39" s="32" t="s">
        <v>159</v>
      </c>
      <c r="C39" s="33" t="str">
        <f t="shared" si="2"/>
        <v>P</v>
      </c>
      <c r="D39" s="34">
        <v>47953</v>
      </c>
      <c r="E39" s="35">
        <v>48705</v>
      </c>
      <c r="F39" s="36">
        <f t="shared" si="3"/>
        <v>48705</v>
      </c>
      <c r="G39" s="45">
        <v>49930</v>
      </c>
      <c r="H39" s="38">
        <f t="shared" si="4"/>
        <v>-1225</v>
      </c>
      <c r="I39" s="43">
        <v>50341</v>
      </c>
      <c r="J39" s="40">
        <f t="shared" si="5"/>
        <v>-411</v>
      </c>
      <c r="K39" s="34">
        <v>50405</v>
      </c>
      <c r="L39" s="44">
        <f t="shared" si="6"/>
        <v>-64</v>
      </c>
      <c r="M39" s="34">
        <v>50093</v>
      </c>
      <c r="N39" s="44">
        <f t="shared" si="7"/>
        <v>-1388</v>
      </c>
      <c r="O39" s="43">
        <v>50485</v>
      </c>
      <c r="P39" s="44">
        <f t="shared" si="8"/>
        <v>-392</v>
      </c>
      <c r="Q39" s="45">
        <v>50459</v>
      </c>
      <c r="R39" s="44">
        <f t="shared" si="9"/>
        <v>26</v>
      </c>
      <c r="S39" s="45">
        <v>50780</v>
      </c>
      <c r="T39" s="44">
        <f t="shared" si="10"/>
        <v>-321</v>
      </c>
      <c r="U39" s="45">
        <v>52002</v>
      </c>
      <c r="V39" s="44">
        <f t="shared" si="11"/>
        <v>-1222</v>
      </c>
      <c r="W39" s="34">
        <v>51774</v>
      </c>
      <c r="X39" s="46">
        <f t="shared" si="12"/>
        <v>228</v>
      </c>
      <c r="Y39" s="34">
        <v>51890</v>
      </c>
      <c r="Z39" s="46">
        <f t="shared" si="13"/>
        <v>-3185</v>
      </c>
      <c r="AA39" s="34">
        <v>52443</v>
      </c>
      <c r="AB39" s="46">
        <f t="shared" si="14"/>
        <v>-553</v>
      </c>
      <c r="AC39" s="34">
        <v>52208</v>
      </c>
      <c r="AD39" s="46">
        <f t="shared" si="0"/>
        <v>235</v>
      </c>
      <c r="AE39" s="34">
        <v>53264</v>
      </c>
      <c r="AF39" s="46">
        <f t="shared" si="15"/>
        <v>-1056</v>
      </c>
      <c r="AG39" s="34">
        <v>52790</v>
      </c>
      <c r="AH39" s="46">
        <f t="shared" si="16"/>
        <v>474</v>
      </c>
      <c r="AI39" s="34">
        <v>53062</v>
      </c>
      <c r="AJ39" s="46">
        <f t="shared" si="17"/>
        <v>-272</v>
      </c>
      <c r="AK39" s="34">
        <v>52438</v>
      </c>
      <c r="AL39" s="46">
        <f t="shared" si="1"/>
        <v>624</v>
      </c>
      <c r="AN39" s="7"/>
    </row>
    <row r="40" spans="1:40">
      <c r="A40" s="47" t="s">
        <v>31</v>
      </c>
      <c r="B40" s="32" t="s">
        <v>160</v>
      </c>
      <c r="C40" s="33" t="str">
        <f t="shared" si="2"/>
        <v>P</v>
      </c>
      <c r="D40" s="34">
        <v>4353</v>
      </c>
      <c r="E40" s="35">
        <v>4641</v>
      </c>
      <c r="F40" s="36">
        <f t="shared" si="3"/>
        <v>4641</v>
      </c>
      <c r="G40" s="45">
        <v>4220</v>
      </c>
      <c r="H40" s="38">
        <f t="shared" si="4"/>
        <v>421</v>
      </c>
      <c r="I40" s="43">
        <v>4332</v>
      </c>
      <c r="J40" s="40">
        <f t="shared" si="5"/>
        <v>-112</v>
      </c>
      <c r="K40" s="34">
        <v>4134</v>
      </c>
      <c r="L40" s="44">
        <f t="shared" si="6"/>
        <v>198</v>
      </c>
      <c r="M40" s="34">
        <v>4113</v>
      </c>
      <c r="N40" s="44">
        <f t="shared" si="7"/>
        <v>528</v>
      </c>
      <c r="O40" s="43">
        <v>4036</v>
      </c>
      <c r="P40" s="44">
        <f t="shared" si="8"/>
        <v>77</v>
      </c>
      <c r="Q40" s="45">
        <v>4034</v>
      </c>
      <c r="R40" s="44">
        <f t="shared" si="9"/>
        <v>2</v>
      </c>
      <c r="S40" s="45">
        <v>3933</v>
      </c>
      <c r="T40" s="44">
        <f t="shared" si="10"/>
        <v>101</v>
      </c>
      <c r="U40" s="45">
        <v>3922</v>
      </c>
      <c r="V40" s="44">
        <f t="shared" si="11"/>
        <v>11</v>
      </c>
      <c r="W40" s="34">
        <v>3842</v>
      </c>
      <c r="X40" s="46">
        <f t="shared" si="12"/>
        <v>80</v>
      </c>
      <c r="Y40" s="34">
        <v>3923</v>
      </c>
      <c r="Z40" s="46">
        <f t="shared" si="13"/>
        <v>718</v>
      </c>
      <c r="AA40" s="34">
        <v>3924</v>
      </c>
      <c r="AB40" s="46">
        <f t="shared" si="14"/>
        <v>-1</v>
      </c>
      <c r="AC40" s="34">
        <v>3982</v>
      </c>
      <c r="AD40" s="46">
        <f t="shared" si="0"/>
        <v>-58</v>
      </c>
      <c r="AE40" s="34">
        <v>4028</v>
      </c>
      <c r="AF40" s="46">
        <f t="shared" si="15"/>
        <v>-46</v>
      </c>
      <c r="AG40" s="34">
        <v>4066</v>
      </c>
      <c r="AH40" s="46">
        <f t="shared" si="16"/>
        <v>-38</v>
      </c>
      <c r="AI40" s="34">
        <v>4118</v>
      </c>
      <c r="AJ40" s="46">
        <f t="shared" si="17"/>
        <v>-52</v>
      </c>
      <c r="AK40" s="34">
        <v>4227</v>
      </c>
      <c r="AL40" s="46">
        <f t="shared" si="1"/>
        <v>-109</v>
      </c>
      <c r="AN40" s="7"/>
    </row>
    <row r="41" spans="1:40">
      <c r="A41" s="47" t="s">
        <v>32</v>
      </c>
      <c r="B41" s="32" t="s">
        <v>161</v>
      </c>
      <c r="C41" s="33" t="str">
        <f t="shared" si="2"/>
        <v>P</v>
      </c>
      <c r="D41" s="34">
        <v>5102</v>
      </c>
      <c r="E41" s="35">
        <v>5171</v>
      </c>
      <c r="F41" s="36">
        <f t="shared" si="3"/>
        <v>5171</v>
      </c>
      <c r="G41" s="45">
        <v>5320</v>
      </c>
      <c r="H41" s="38">
        <f t="shared" si="4"/>
        <v>-149</v>
      </c>
      <c r="I41" s="43">
        <v>5296</v>
      </c>
      <c r="J41" s="40">
        <f t="shared" si="5"/>
        <v>24</v>
      </c>
      <c r="K41" s="34">
        <v>5172</v>
      </c>
      <c r="L41" s="44">
        <f t="shared" si="6"/>
        <v>124</v>
      </c>
      <c r="M41" s="34">
        <v>5322</v>
      </c>
      <c r="N41" s="44">
        <f t="shared" si="7"/>
        <v>-151</v>
      </c>
      <c r="O41" s="43">
        <v>5095</v>
      </c>
      <c r="P41" s="44">
        <f t="shared" si="8"/>
        <v>227</v>
      </c>
      <c r="Q41" s="45">
        <v>5010</v>
      </c>
      <c r="R41" s="44">
        <f t="shared" si="9"/>
        <v>85</v>
      </c>
      <c r="S41" s="45">
        <v>4992</v>
      </c>
      <c r="T41" s="44">
        <f t="shared" si="10"/>
        <v>18</v>
      </c>
      <c r="U41" s="45">
        <v>5029</v>
      </c>
      <c r="V41" s="44">
        <f t="shared" si="11"/>
        <v>-37</v>
      </c>
      <c r="W41" s="34">
        <v>4932</v>
      </c>
      <c r="X41" s="46">
        <f t="shared" si="12"/>
        <v>97</v>
      </c>
      <c r="Y41" s="34">
        <v>4917</v>
      </c>
      <c r="Z41" s="46">
        <f t="shared" si="13"/>
        <v>254</v>
      </c>
      <c r="AA41" s="34">
        <v>4905</v>
      </c>
      <c r="AB41" s="46">
        <f t="shared" si="14"/>
        <v>12</v>
      </c>
      <c r="AC41" s="34">
        <v>4915</v>
      </c>
      <c r="AD41" s="46">
        <f t="shared" si="0"/>
        <v>-10</v>
      </c>
      <c r="AE41" s="34">
        <v>4901</v>
      </c>
      <c r="AF41" s="46">
        <f t="shared" si="15"/>
        <v>14</v>
      </c>
      <c r="AG41" s="34">
        <v>4818</v>
      </c>
      <c r="AH41" s="46">
        <f t="shared" si="16"/>
        <v>83</v>
      </c>
      <c r="AI41" s="34">
        <v>4886</v>
      </c>
      <c r="AJ41" s="46">
        <f t="shared" si="17"/>
        <v>-68</v>
      </c>
      <c r="AK41" s="34">
        <v>4978</v>
      </c>
      <c r="AL41" s="46">
        <f t="shared" si="1"/>
        <v>-92</v>
      </c>
      <c r="AN41" s="7"/>
    </row>
    <row r="42" spans="1:40">
      <c r="A42" s="47" t="s">
        <v>33</v>
      </c>
      <c r="B42" s="32" t="s">
        <v>162</v>
      </c>
      <c r="C42" s="33" t="str">
        <f t="shared" si="2"/>
        <v>P</v>
      </c>
      <c r="D42" s="34">
        <v>17672</v>
      </c>
      <c r="E42" s="35">
        <v>17977</v>
      </c>
      <c r="F42" s="36">
        <f t="shared" si="3"/>
        <v>17977</v>
      </c>
      <c r="G42" s="45">
        <v>18459</v>
      </c>
      <c r="H42" s="38">
        <f t="shared" si="4"/>
        <v>-482</v>
      </c>
      <c r="I42" s="43">
        <v>18603</v>
      </c>
      <c r="J42" s="40">
        <f t="shared" si="5"/>
        <v>-144</v>
      </c>
      <c r="K42" s="34">
        <v>18837</v>
      </c>
      <c r="L42" s="44">
        <f t="shared" si="6"/>
        <v>-234</v>
      </c>
      <c r="M42" s="34">
        <v>19147</v>
      </c>
      <c r="N42" s="44">
        <f t="shared" si="7"/>
        <v>-1170</v>
      </c>
      <c r="O42" s="43">
        <v>19152</v>
      </c>
      <c r="P42" s="44">
        <f t="shared" si="8"/>
        <v>-5</v>
      </c>
      <c r="Q42" s="45">
        <v>19382</v>
      </c>
      <c r="R42" s="44">
        <f t="shared" si="9"/>
        <v>-230</v>
      </c>
      <c r="S42" s="45">
        <v>19680</v>
      </c>
      <c r="T42" s="44">
        <f t="shared" si="10"/>
        <v>-298</v>
      </c>
      <c r="U42" s="45">
        <v>19965</v>
      </c>
      <c r="V42" s="44">
        <f t="shared" si="11"/>
        <v>-285</v>
      </c>
      <c r="W42" s="34">
        <v>20062</v>
      </c>
      <c r="X42" s="46">
        <f t="shared" si="12"/>
        <v>-97</v>
      </c>
      <c r="Y42" s="34">
        <v>20175</v>
      </c>
      <c r="Z42" s="46">
        <f t="shared" si="13"/>
        <v>-2198</v>
      </c>
      <c r="AA42" s="34">
        <v>20418</v>
      </c>
      <c r="AB42" s="46">
        <f t="shared" si="14"/>
        <v>-243</v>
      </c>
      <c r="AC42" s="34">
        <v>20534</v>
      </c>
      <c r="AD42" s="46">
        <f t="shared" si="0"/>
        <v>-116</v>
      </c>
      <c r="AE42" s="34">
        <v>20557</v>
      </c>
      <c r="AF42" s="46">
        <f t="shared" si="15"/>
        <v>-23</v>
      </c>
      <c r="AG42" s="34">
        <v>20841</v>
      </c>
      <c r="AH42" s="46">
        <f t="shared" si="16"/>
        <v>-284</v>
      </c>
      <c r="AI42" s="34">
        <v>20907</v>
      </c>
      <c r="AJ42" s="46">
        <f t="shared" si="17"/>
        <v>-66</v>
      </c>
      <c r="AK42" s="34">
        <v>20411</v>
      </c>
      <c r="AL42" s="46">
        <f t="shared" si="1"/>
        <v>496</v>
      </c>
      <c r="AN42" s="7"/>
    </row>
    <row r="43" spans="1:40">
      <c r="A43" s="47" t="s">
        <v>34</v>
      </c>
      <c r="B43" s="32" t="s">
        <v>163</v>
      </c>
      <c r="C43" s="33" t="str">
        <f t="shared" si="2"/>
        <v>P</v>
      </c>
      <c r="D43" s="34">
        <v>2907</v>
      </c>
      <c r="E43" s="35">
        <v>3012</v>
      </c>
      <c r="F43" s="36">
        <f t="shared" si="3"/>
        <v>3012</v>
      </c>
      <c r="G43" s="45">
        <v>3057</v>
      </c>
      <c r="H43" s="38">
        <f t="shared" si="4"/>
        <v>-45</v>
      </c>
      <c r="I43" s="43">
        <v>3058</v>
      </c>
      <c r="J43" s="40">
        <f t="shared" si="5"/>
        <v>-1</v>
      </c>
      <c r="K43" s="34">
        <v>3031</v>
      </c>
      <c r="L43" s="44">
        <f t="shared" si="6"/>
        <v>27</v>
      </c>
      <c r="M43" s="34">
        <v>3094</v>
      </c>
      <c r="N43" s="44">
        <f t="shared" si="7"/>
        <v>-82</v>
      </c>
      <c r="O43" s="43">
        <v>3038</v>
      </c>
      <c r="P43" s="44">
        <f t="shared" si="8"/>
        <v>56</v>
      </c>
      <c r="Q43" s="45">
        <v>3081</v>
      </c>
      <c r="R43" s="44">
        <f t="shared" si="9"/>
        <v>-43</v>
      </c>
      <c r="S43" s="45">
        <v>3047</v>
      </c>
      <c r="T43" s="44">
        <f t="shared" si="10"/>
        <v>34</v>
      </c>
      <c r="U43" s="45">
        <v>3089</v>
      </c>
      <c r="V43" s="44">
        <f t="shared" si="11"/>
        <v>-42</v>
      </c>
      <c r="W43" s="34">
        <v>3156</v>
      </c>
      <c r="X43" s="46">
        <f t="shared" si="12"/>
        <v>-67</v>
      </c>
      <c r="Y43" s="34">
        <v>3038</v>
      </c>
      <c r="Z43" s="46">
        <f t="shared" si="13"/>
        <v>-26</v>
      </c>
      <c r="AA43" s="34">
        <v>2961</v>
      </c>
      <c r="AB43" s="46">
        <f t="shared" si="14"/>
        <v>77</v>
      </c>
      <c r="AC43" s="34">
        <v>2995</v>
      </c>
      <c r="AD43" s="46">
        <f t="shared" si="0"/>
        <v>-34</v>
      </c>
      <c r="AE43" s="34">
        <v>3044</v>
      </c>
      <c r="AF43" s="46">
        <f t="shared" si="15"/>
        <v>-49</v>
      </c>
      <c r="AG43" s="34">
        <v>3094</v>
      </c>
      <c r="AH43" s="46">
        <f t="shared" si="16"/>
        <v>-50</v>
      </c>
      <c r="AI43" s="34">
        <v>3121</v>
      </c>
      <c r="AJ43" s="46">
        <f t="shared" si="17"/>
        <v>-27</v>
      </c>
      <c r="AK43" s="34">
        <v>3075</v>
      </c>
      <c r="AL43" s="46">
        <f t="shared" si="1"/>
        <v>46</v>
      </c>
      <c r="AN43" s="7"/>
    </row>
    <row r="44" spans="1:40">
      <c r="A44" s="47" t="s">
        <v>35</v>
      </c>
      <c r="B44" s="32" t="s">
        <v>164</v>
      </c>
      <c r="C44" s="33" t="str">
        <f t="shared" si="2"/>
        <v>P</v>
      </c>
      <c r="D44" s="34">
        <v>2181</v>
      </c>
      <c r="E44" s="35">
        <v>2244</v>
      </c>
      <c r="F44" s="36">
        <f t="shared" si="3"/>
        <v>2244</v>
      </c>
      <c r="G44" s="45">
        <v>2230</v>
      </c>
      <c r="H44" s="38">
        <f t="shared" si="4"/>
        <v>14</v>
      </c>
      <c r="I44" s="43">
        <v>2271</v>
      </c>
      <c r="J44" s="40">
        <f t="shared" si="5"/>
        <v>-41</v>
      </c>
      <c r="K44" s="34">
        <v>2284</v>
      </c>
      <c r="L44" s="44">
        <f t="shared" si="6"/>
        <v>-13</v>
      </c>
      <c r="M44" s="34">
        <v>2293</v>
      </c>
      <c r="N44" s="44">
        <f t="shared" si="7"/>
        <v>-49</v>
      </c>
      <c r="O44" s="43">
        <v>2329</v>
      </c>
      <c r="P44" s="44">
        <f t="shared" si="8"/>
        <v>-36</v>
      </c>
      <c r="Q44" s="45">
        <v>2395</v>
      </c>
      <c r="R44" s="44">
        <f t="shared" si="9"/>
        <v>-66</v>
      </c>
      <c r="S44" s="45">
        <v>2404</v>
      </c>
      <c r="T44" s="44">
        <f t="shared" si="10"/>
        <v>-9</v>
      </c>
      <c r="U44" s="45">
        <v>2348</v>
      </c>
      <c r="V44" s="44">
        <f t="shared" si="11"/>
        <v>56</v>
      </c>
      <c r="W44" s="34">
        <v>2472</v>
      </c>
      <c r="X44" s="46">
        <f t="shared" si="12"/>
        <v>-124</v>
      </c>
      <c r="Y44" s="34">
        <v>2449</v>
      </c>
      <c r="Z44" s="46">
        <f t="shared" si="13"/>
        <v>-205</v>
      </c>
      <c r="AA44" s="34">
        <v>2448</v>
      </c>
      <c r="AB44" s="46">
        <f t="shared" si="14"/>
        <v>1</v>
      </c>
      <c r="AC44" s="34">
        <v>2472</v>
      </c>
      <c r="AD44" s="46">
        <f t="shared" si="0"/>
        <v>-24</v>
      </c>
      <c r="AE44" s="34">
        <v>2558</v>
      </c>
      <c r="AF44" s="46">
        <f t="shared" si="15"/>
        <v>-86</v>
      </c>
      <c r="AG44" s="34">
        <v>2613</v>
      </c>
      <c r="AH44" s="46">
        <f t="shared" si="16"/>
        <v>-55</v>
      </c>
      <c r="AI44" s="34">
        <v>2617</v>
      </c>
      <c r="AJ44" s="46">
        <f t="shared" si="17"/>
        <v>-4</v>
      </c>
      <c r="AK44" s="34">
        <v>2664</v>
      </c>
      <c r="AL44" s="46">
        <f t="shared" si="1"/>
        <v>-47</v>
      </c>
      <c r="AN44" s="7"/>
    </row>
    <row r="45" spans="1:40">
      <c r="A45" s="47" t="s">
        <v>36</v>
      </c>
      <c r="B45" s="32" t="s">
        <v>165</v>
      </c>
      <c r="C45" s="33" t="str">
        <f t="shared" si="2"/>
        <v>P</v>
      </c>
      <c r="D45" s="34">
        <v>5974</v>
      </c>
      <c r="E45" s="35">
        <v>6064</v>
      </c>
      <c r="F45" s="36">
        <f t="shared" si="3"/>
        <v>6064</v>
      </c>
      <c r="G45" s="45">
        <v>6041</v>
      </c>
      <c r="H45" s="38">
        <f t="shared" si="4"/>
        <v>23</v>
      </c>
      <c r="I45" s="43">
        <v>6102</v>
      </c>
      <c r="J45" s="40">
        <f t="shared" si="5"/>
        <v>-61</v>
      </c>
      <c r="K45" s="34">
        <v>6133</v>
      </c>
      <c r="L45" s="44">
        <f t="shared" si="6"/>
        <v>-31</v>
      </c>
      <c r="M45" s="34">
        <v>6169</v>
      </c>
      <c r="N45" s="44">
        <f t="shared" si="7"/>
        <v>-105</v>
      </c>
      <c r="O45" s="43">
        <v>6242</v>
      </c>
      <c r="P45" s="44">
        <f t="shared" si="8"/>
        <v>-73</v>
      </c>
      <c r="Q45" s="45">
        <v>6319</v>
      </c>
      <c r="R45" s="44">
        <f t="shared" si="9"/>
        <v>-77</v>
      </c>
      <c r="S45" s="45">
        <v>6345</v>
      </c>
      <c r="T45" s="44">
        <f t="shared" si="10"/>
        <v>-26</v>
      </c>
      <c r="U45" s="45">
        <v>6411</v>
      </c>
      <c r="V45" s="44">
        <f t="shared" si="11"/>
        <v>-66</v>
      </c>
      <c r="W45" s="34">
        <v>6489</v>
      </c>
      <c r="X45" s="46">
        <f t="shared" si="12"/>
        <v>-78</v>
      </c>
      <c r="Y45" s="34">
        <v>6483</v>
      </c>
      <c r="Z45" s="46">
        <f t="shared" si="13"/>
        <v>-419</v>
      </c>
      <c r="AA45" s="34">
        <v>6566</v>
      </c>
      <c r="AB45" s="46">
        <f t="shared" si="14"/>
        <v>-83</v>
      </c>
      <c r="AC45" s="34">
        <v>6665</v>
      </c>
      <c r="AD45" s="46">
        <f t="shared" si="0"/>
        <v>-99</v>
      </c>
      <c r="AE45" s="34">
        <v>6586</v>
      </c>
      <c r="AF45" s="46">
        <f t="shared" si="15"/>
        <v>79</v>
      </c>
      <c r="AG45" s="34">
        <v>6740</v>
      </c>
      <c r="AH45" s="46">
        <f t="shared" si="16"/>
        <v>-154</v>
      </c>
      <c r="AI45" s="34">
        <v>6734</v>
      </c>
      <c r="AJ45" s="46">
        <f t="shared" si="17"/>
        <v>6</v>
      </c>
      <c r="AK45" s="34">
        <v>6549</v>
      </c>
      <c r="AL45" s="46">
        <f t="shared" si="1"/>
        <v>185</v>
      </c>
      <c r="AN45" s="7"/>
    </row>
    <row r="46" spans="1:40">
      <c r="A46" s="47" t="s">
        <v>37</v>
      </c>
      <c r="B46" s="32" t="s">
        <v>166</v>
      </c>
      <c r="C46" s="33" t="str">
        <f t="shared" si="2"/>
        <v>P</v>
      </c>
      <c r="D46" s="34">
        <v>9404</v>
      </c>
      <c r="E46" s="35">
        <v>9479</v>
      </c>
      <c r="F46" s="36">
        <f t="shared" si="3"/>
        <v>9479</v>
      </c>
      <c r="G46" s="45">
        <v>9549</v>
      </c>
      <c r="H46" s="38">
        <f t="shared" si="4"/>
        <v>-70</v>
      </c>
      <c r="I46" s="43">
        <v>9656</v>
      </c>
      <c r="J46" s="40">
        <f t="shared" si="5"/>
        <v>-107</v>
      </c>
      <c r="K46" s="34">
        <v>9539</v>
      </c>
      <c r="L46" s="44">
        <f t="shared" si="6"/>
        <v>117</v>
      </c>
      <c r="M46" s="34">
        <v>9652</v>
      </c>
      <c r="N46" s="44">
        <f t="shared" si="7"/>
        <v>-173</v>
      </c>
      <c r="O46" s="43">
        <v>9644</v>
      </c>
      <c r="P46" s="44">
        <f t="shared" si="8"/>
        <v>8</v>
      </c>
      <c r="Q46" s="45">
        <v>9860</v>
      </c>
      <c r="R46" s="44">
        <f t="shared" si="9"/>
        <v>-216</v>
      </c>
      <c r="S46" s="45">
        <v>9952</v>
      </c>
      <c r="T46" s="44">
        <f t="shared" si="10"/>
        <v>-92</v>
      </c>
      <c r="U46" s="45">
        <v>9881</v>
      </c>
      <c r="V46" s="44">
        <f t="shared" si="11"/>
        <v>71</v>
      </c>
      <c r="W46" s="34">
        <v>9581</v>
      </c>
      <c r="X46" s="46">
        <f t="shared" si="12"/>
        <v>300</v>
      </c>
      <c r="Y46" s="34">
        <v>9278</v>
      </c>
      <c r="Z46" s="46">
        <f t="shared" si="13"/>
        <v>201</v>
      </c>
      <c r="AA46" s="34">
        <v>9220</v>
      </c>
      <c r="AB46" s="46">
        <f t="shared" si="14"/>
        <v>58</v>
      </c>
      <c r="AC46" s="34">
        <v>8998</v>
      </c>
      <c r="AD46" s="46">
        <f t="shared" si="0"/>
        <v>222</v>
      </c>
      <c r="AE46" s="34">
        <v>8786</v>
      </c>
      <c r="AF46" s="46">
        <f t="shared" si="15"/>
        <v>212</v>
      </c>
      <c r="AG46" s="34">
        <v>8987</v>
      </c>
      <c r="AH46" s="46">
        <f t="shared" si="16"/>
        <v>-201</v>
      </c>
      <c r="AI46" s="34">
        <v>9003</v>
      </c>
      <c r="AJ46" s="46">
        <f t="shared" si="17"/>
        <v>-16</v>
      </c>
      <c r="AK46" s="34">
        <v>9072</v>
      </c>
      <c r="AL46" s="46">
        <f t="shared" si="1"/>
        <v>-69</v>
      </c>
      <c r="AN46" s="7"/>
    </row>
    <row r="47" spans="1:40">
      <c r="A47" s="47" t="s">
        <v>38</v>
      </c>
      <c r="B47" s="32" t="s">
        <v>167</v>
      </c>
      <c r="C47" s="33" t="str">
        <f t="shared" si="2"/>
        <v>P</v>
      </c>
      <c r="D47" s="34">
        <v>31192</v>
      </c>
      <c r="E47" s="35">
        <v>32158</v>
      </c>
      <c r="F47" s="36">
        <f t="shared" si="3"/>
        <v>32158</v>
      </c>
      <c r="G47" s="45">
        <v>32490</v>
      </c>
      <c r="H47" s="38">
        <f t="shared" si="4"/>
        <v>-332</v>
      </c>
      <c r="I47" s="43">
        <v>33648</v>
      </c>
      <c r="J47" s="40">
        <f t="shared" si="5"/>
        <v>-1158</v>
      </c>
      <c r="K47" s="34">
        <v>32491</v>
      </c>
      <c r="L47" s="44">
        <f t="shared" si="6"/>
        <v>1157</v>
      </c>
      <c r="M47" s="34">
        <v>33080</v>
      </c>
      <c r="N47" s="44">
        <f t="shared" si="7"/>
        <v>-922</v>
      </c>
      <c r="O47" s="43">
        <v>33467</v>
      </c>
      <c r="P47" s="44">
        <f t="shared" si="8"/>
        <v>-387</v>
      </c>
      <c r="Q47" s="45">
        <v>34013</v>
      </c>
      <c r="R47" s="44">
        <f t="shared" si="9"/>
        <v>-546</v>
      </c>
      <c r="S47" s="45">
        <v>34168</v>
      </c>
      <c r="T47" s="44">
        <f t="shared" si="10"/>
        <v>-155</v>
      </c>
      <c r="U47" s="45">
        <v>33907</v>
      </c>
      <c r="V47" s="44">
        <f t="shared" si="11"/>
        <v>261</v>
      </c>
      <c r="W47" s="34">
        <v>33114</v>
      </c>
      <c r="X47" s="46">
        <f t="shared" si="12"/>
        <v>793</v>
      </c>
      <c r="Y47" s="34">
        <v>33072</v>
      </c>
      <c r="Z47" s="46">
        <f t="shared" si="13"/>
        <v>-914</v>
      </c>
      <c r="AA47" s="34">
        <v>32369</v>
      </c>
      <c r="AB47" s="46">
        <f t="shared" si="14"/>
        <v>703</v>
      </c>
      <c r="AC47" s="34">
        <v>32000</v>
      </c>
      <c r="AD47" s="46">
        <f t="shared" si="0"/>
        <v>369</v>
      </c>
      <c r="AE47" s="34">
        <v>31867</v>
      </c>
      <c r="AF47" s="46">
        <f t="shared" si="15"/>
        <v>133</v>
      </c>
      <c r="AG47" s="34">
        <v>32873</v>
      </c>
      <c r="AH47" s="46">
        <f t="shared" si="16"/>
        <v>-1006</v>
      </c>
      <c r="AI47" s="34">
        <v>31787</v>
      </c>
      <c r="AJ47" s="46">
        <f t="shared" si="17"/>
        <v>1086</v>
      </c>
      <c r="AK47" s="34">
        <v>31772</v>
      </c>
      <c r="AL47" s="46">
        <f t="shared" si="1"/>
        <v>15</v>
      </c>
      <c r="AN47" s="7"/>
    </row>
    <row r="48" spans="1:40">
      <c r="A48" s="47" t="s">
        <v>39</v>
      </c>
      <c r="B48" s="32" t="s">
        <v>168</v>
      </c>
      <c r="C48" s="33" t="str">
        <f t="shared" si="2"/>
        <v>P</v>
      </c>
      <c r="D48" s="34">
        <v>5328</v>
      </c>
      <c r="E48" s="35">
        <v>5344</v>
      </c>
      <c r="F48" s="36">
        <f t="shared" si="3"/>
        <v>5344</v>
      </c>
      <c r="G48" s="45">
        <v>5331</v>
      </c>
      <c r="H48" s="38">
        <f t="shared" si="4"/>
        <v>13</v>
      </c>
      <c r="I48" s="43">
        <v>5621</v>
      </c>
      <c r="J48" s="40">
        <f t="shared" si="5"/>
        <v>-290</v>
      </c>
      <c r="K48" s="34">
        <v>5836</v>
      </c>
      <c r="L48" s="44">
        <f t="shared" si="6"/>
        <v>-215</v>
      </c>
      <c r="M48" s="34">
        <v>5916</v>
      </c>
      <c r="N48" s="44">
        <f t="shared" si="7"/>
        <v>-572</v>
      </c>
      <c r="O48" s="43">
        <v>5994</v>
      </c>
      <c r="P48" s="44">
        <f t="shared" si="8"/>
        <v>-78</v>
      </c>
      <c r="Q48" s="45">
        <v>5964</v>
      </c>
      <c r="R48" s="44">
        <f t="shared" si="9"/>
        <v>30</v>
      </c>
      <c r="S48" s="45">
        <v>5865</v>
      </c>
      <c r="T48" s="44">
        <f t="shared" si="10"/>
        <v>99</v>
      </c>
      <c r="U48" s="45">
        <v>6133</v>
      </c>
      <c r="V48" s="44">
        <f t="shared" si="11"/>
        <v>-268</v>
      </c>
      <c r="W48" s="34">
        <v>6679</v>
      </c>
      <c r="X48" s="46">
        <f t="shared" si="12"/>
        <v>-546</v>
      </c>
      <c r="Y48" s="34">
        <v>7076</v>
      </c>
      <c r="Z48" s="46">
        <f t="shared" si="13"/>
        <v>-1732</v>
      </c>
      <c r="AA48" s="34">
        <v>7175</v>
      </c>
      <c r="AB48" s="46">
        <f t="shared" si="14"/>
        <v>-99</v>
      </c>
      <c r="AC48" s="34">
        <v>7297</v>
      </c>
      <c r="AD48" s="46">
        <f t="shared" si="0"/>
        <v>-122</v>
      </c>
      <c r="AE48" s="34">
        <v>7239</v>
      </c>
      <c r="AF48" s="46">
        <f t="shared" si="15"/>
        <v>58</v>
      </c>
      <c r="AG48" s="34">
        <v>7455</v>
      </c>
      <c r="AH48" s="46">
        <f t="shared" si="16"/>
        <v>-216</v>
      </c>
      <c r="AI48" s="34">
        <v>7484</v>
      </c>
      <c r="AJ48" s="46">
        <f t="shared" si="17"/>
        <v>-29</v>
      </c>
      <c r="AK48" s="34">
        <v>7610</v>
      </c>
      <c r="AL48" s="46">
        <f t="shared" si="1"/>
        <v>-126</v>
      </c>
      <c r="AN48" s="7"/>
    </row>
    <row r="49" spans="1:40">
      <c r="A49" s="47" t="s">
        <v>40</v>
      </c>
      <c r="B49" s="32" t="s">
        <v>169</v>
      </c>
      <c r="C49" s="33" t="str">
        <f t="shared" si="2"/>
        <v>P</v>
      </c>
      <c r="D49" s="34">
        <v>51979</v>
      </c>
      <c r="E49" s="35">
        <v>53111</v>
      </c>
      <c r="F49" s="36">
        <f t="shared" si="3"/>
        <v>53111</v>
      </c>
      <c r="G49" s="45">
        <v>54042</v>
      </c>
      <c r="H49" s="38">
        <f t="shared" si="4"/>
        <v>-931</v>
      </c>
      <c r="I49" s="43">
        <v>53777</v>
      </c>
      <c r="J49" s="40">
        <f t="shared" si="5"/>
        <v>265</v>
      </c>
      <c r="K49" s="34">
        <v>54174</v>
      </c>
      <c r="L49" s="44">
        <f t="shared" si="6"/>
        <v>-397</v>
      </c>
      <c r="M49" s="34">
        <v>54480</v>
      </c>
      <c r="N49" s="44">
        <f t="shared" si="7"/>
        <v>-1369</v>
      </c>
      <c r="O49" s="43">
        <v>54906</v>
      </c>
      <c r="P49" s="44">
        <f t="shared" si="8"/>
        <v>-426</v>
      </c>
      <c r="Q49" s="45">
        <v>54552</v>
      </c>
      <c r="R49" s="44">
        <f t="shared" si="9"/>
        <v>354</v>
      </c>
      <c r="S49" s="45">
        <v>54471</v>
      </c>
      <c r="T49" s="44">
        <f t="shared" si="10"/>
        <v>81</v>
      </c>
      <c r="U49" s="45">
        <v>53701</v>
      </c>
      <c r="V49" s="44">
        <f t="shared" si="11"/>
        <v>770</v>
      </c>
      <c r="W49" s="34">
        <v>53789</v>
      </c>
      <c r="X49" s="46">
        <f t="shared" si="12"/>
        <v>-88</v>
      </c>
      <c r="Y49" s="34">
        <v>53189</v>
      </c>
      <c r="Z49" s="46">
        <f t="shared" si="13"/>
        <v>-78</v>
      </c>
      <c r="AA49" s="34">
        <v>52850</v>
      </c>
      <c r="AB49" s="46">
        <f t="shared" si="14"/>
        <v>339</v>
      </c>
      <c r="AC49" s="34">
        <v>52284</v>
      </c>
      <c r="AD49" s="46">
        <f t="shared" si="0"/>
        <v>566</v>
      </c>
      <c r="AE49" s="34">
        <v>51526</v>
      </c>
      <c r="AF49" s="46">
        <f t="shared" si="15"/>
        <v>758</v>
      </c>
      <c r="AG49" s="34">
        <v>51785</v>
      </c>
      <c r="AH49" s="46">
        <f t="shared" si="16"/>
        <v>-259</v>
      </c>
      <c r="AI49" s="34">
        <v>51458</v>
      </c>
      <c r="AJ49" s="46">
        <f t="shared" si="17"/>
        <v>327</v>
      </c>
      <c r="AK49" s="34">
        <v>50804</v>
      </c>
      <c r="AL49" s="46">
        <f t="shared" si="1"/>
        <v>654</v>
      </c>
      <c r="AN49" s="7"/>
    </row>
    <row r="50" spans="1:40">
      <c r="A50" s="47" t="s">
        <v>41</v>
      </c>
      <c r="B50" s="32" t="s">
        <v>170</v>
      </c>
      <c r="C50" s="33" t="str">
        <f t="shared" si="2"/>
        <v>P</v>
      </c>
      <c r="D50" s="34">
        <v>7923</v>
      </c>
      <c r="E50" s="35">
        <v>8041</v>
      </c>
      <c r="F50" s="36">
        <f t="shared" si="3"/>
        <v>8041</v>
      </c>
      <c r="G50" s="45">
        <v>7917</v>
      </c>
      <c r="H50" s="38">
        <f t="shared" si="4"/>
        <v>124</v>
      </c>
      <c r="I50" s="43">
        <v>8059</v>
      </c>
      <c r="J50" s="40">
        <f t="shared" si="5"/>
        <v>-142</v>
      </c>
      <c r="K50" s="34">
        <v>8178</v>
      </c>
      <c r="L50" s="44">
        <f t="shared" si="6"/>
        <v>-119</v>
      </c>
      <c r="M50" s="34">
        <v>8198</v>
      </c>
      <c r="N50" s="44">
        <f t="shared" si="7"/>
        <v>-157</v>
      </c>
      <c r="O50" s="43">
        <v>8433</v>
      </c>
      <c r="P50" s="44">
        <f t="shared" si="8"/>
        <v>-235</v>
      </c>
      <c r="Q50" s="45">
        <v>8566</v>
      </c>
      <c r="R50" s="44">
        <f t="shared" si="9"/>
        <v>-133</v>
      </c>
      <c r="S50" s="45">
        <v>8668</v>
      </c>
      <c r="T50" s="44">
        <f t="shared" si="10"/>
        <v>-102</v>
      </c>
      <c r="U50" s="45">
        <v>8780</v>
      </c>
      <c r="V50" s="44">
        <f t="shared" si="11"/>
        <v>-112</v>
      </c>
      <c r="W50" s="34">
        <v>8671</v>
      </c>
      <c r="X50" s="46">
        <f t="shared" si="12"/>
        <v>109</v>
      </c>
      <c r="Y50" s="34">
        <v>8660</v>
      </c>
      <c r="Z50" s="46">
        <f t="shared" si="13"/>
        <v>-619</v>
      </c>
      <c r="AA50" s="34">
        <v>8683</v>
      </c>
      <c r="AB50" s="46">
        <f t="shared" si="14"/>
        <v>-23</v>
      </c>
      <c r="AC50" s="34">
        <v>8556</v>
      </c>
      <c r="AD50" s="46">
        <f t="shared" si="0"/>
        <v>127</v>
      </c>
      <c r="AE50" s="34">
        <v>8467</v>
      </c>
      <c r="AF50" s="46">
        <f t="shared" si="15"/>
        <v>89</v>
      </c>
      <c r="AG50" s="34">
        <v>8624</v>
      </c>
      <c r="AH50" s="46">
        <f t="shared" si="16"/>
        <v>-157</v>
      </c>
      <c r="AI50" s="34">
        <v>8468</v>
      </c>
      <c r="AJ50" s="46">
        <f t="shared" si="17"/>
        <v>156</v>
      </c>
      <c r="AK50" s="34">
        <v>8116</v>
      </c>
      <c r="AL50" s="46">
        <f t="shared" si="1"/>
        <v>352</v>
      </c>
      <c r="AN50" s="7"/>
    </row>
    <row r="51" spans="1:40">
      <c r="A51" s="47" t="s">
        <v>42</v>
      </c>
      <c r="B51" s="32" t="s">
        <v>171</v>
      </c>
      <c r="C51" s="33" t="str">
        <f t="shared" si="2"/>
        <v>P</v>
      </c>
      <c r="D51" s="34">
        <v>29610</v>
      </c>
      <c r="E51" s="35">
        <v>30431</v>
      </c>
      <c r="F51" s="36">
        <f t="shared" si="3"/>
        <v>30431</v>
      </c>
      <c r="G51" s="45">
        <v>31028</v>
      </c>
      <c r="H51" s="38">
        <f t="shared" si="4"/>
        <v>-597</v>
      </c>
      <c r="I51" s="43">
        <v>30975</v>
      </c>
      <c r="J51" s="40">
        <f t="shared" si="5"/>
        <v>53</v>
      </c>
      <c r="K51" s="34">
        <v>31153</v>
      </c>
      <c r="L51" s="44">
        <f t="shared" si="6"/>
        <v>-178</v>
      </c>
      <c r="M51" s="34">
        <v>31804</v>
      </c>
      <c r="N51" s="44">
        <f t="shared" si="7"/>
        <v>-1373</v>
      </c>
      <c r="O51" s="43">
        <v>31527</v>
      </c>
      <c r="P51" s="44">
        <f t="shared" si="8"/>
        <v>277</v>
      </c>
      <c r="Q51" s="45">
        <v>31665</v>
      </c>
      <c r="R51" s="44">
        <f t="shared" si="9"/>
        <v>-138</v>
      </c>
      <c r="S51" s="45">
        <v>31442</v>
      </c>
      <c r="T51" s="44">
        <f t="shared" si="10"/>
        <v>223</v>
      </c>
      <c r="U51" s="45">
        <v>31293</v>
      </c>
      <c r="V51" s="44">
        <f t="shared" si="11"/>
        <v>149</v>
      </c>
      <c r="W51" s="34">
        <v>31166</v>
      </c>
      <c r="X51" s="46">
        <f t="shared" si="12"/>
        <v>127</v>
      </c>
      <c r="Y51" s="34">
        <v>30985</v>
      </c>
      <c r="Z51" s="46">
        <f t="shared" si="13"/>
        <v>-554</v>
      </c>
      <c r="AA51" s="34">
        <v>31400</v>
      </c>
      <c r="AB51" s="46">
        <f t="shared" si="14"/>
        <v>-415</v>
      </c>
      <c r="AC51" s="34">
        <v>31697</v>
      </c>
      <c r="AD51" s="46">
        <f t="shared" si="0"/>
        <v>-297</v>
      </c>
      <c r="AE51" s="34">
        <v>32169</v>
      </c>
      <c r="AF51" s="46">
        <f t="shared" si="15"/>
        <v>-472</v>
      </c>
      <c r="AG51" s="34">
        <v>32523</v>
      </c>
      <c r="AH51" s="46">
        <f t="shared" si="16"/>
        <v>-354</v>
      </c>
      <c r="AI51" s="34">
        <v>32546</v>
      </c>
      <c r="AJ51" s="46">
        <f t="shared" si="17"/>
        <v>-23</v>
      </c>
      <c r="AK51" s="34">
        <v>32321</v>
      </c>
      <c r="AL51" s="46">
        <f t="shared" si="1"/>
        <v>225</v>
      </c>
      <c r="AN51" s="7"/>
    </row>
    <row r="52" spans="1:40">
      <c r="A52" s="47" t="s">
        <v>43</v>
      </c>
      <c r="B52" s="32" t="s">
        <v>172</v>
      </c>
      <c r="C52" s="33" t="str">
        <f t="shared" si="2"/>
        <v>P</v>
      </c>
      <c r="D52" s="34">
        <v>1434</v>
      </c>
      <c r="E52" s="35">
        <v>1487</v>
      </c>
      <c r="F52" s="36">
        <f t="shared" si="3"/>
        <v>1487</v>
      </c>
      <c r="G52" s="45">
        <v>1564</v>
      </c>
      <c r="H52" s="38">
        <f t="shared" si="4"/>
        <v>-77</v>
      </c>
      <c r="I52" s="43">
        <v>1595</v>
      </c>
      <c r="J52" s="40">
        <f t="shared" si="5"/>
        <v>-31</v>
      </c>
      <c r="K52" s="34">
        <v>1706</v>
      </c>
      <c r="L52" s="44">
        <f t="shared" si="6"/>
        <v>-111</v>
      </c>
      <c r="M52" s="34">
        <v>1671</v>
      </c>
      <c r="N52" s="44">
        <f t="shared" si="7"/>
        <v>-184</v>
      </c>
      <c r="O52" s="43">
        <v>1606</v>
      </c>
      <c r="P52" s="44">
        <f t="shared" si="8"/>
        <v>65</v>
      </c>
      <c r="Q52" s="45">
        <v>1637</v>
      </c>
      <c r="R52" s="44">
        <f t="shared" si="9"/>
        <v>-31</v>
      </c>
      <c r="S52" s="45">
        <v>1657</v>
      </c>
      <c r="T52" s="44">
        <f t="shared" si="10"/>
        <v>-20</v>
      </c>
      <c r="U52" s="45">
        <v>1659</v>
      </c>
      <c r="V52" s="44">
        <f t="shared" si="11"/>
        <v>-2</v>
      </c>
      <c r="W52" s="34">
        <v>1740</v>
      </c>
      <c r="X52" s="46">
        <f t="shared" si="12"/>
        <v>-81</v>
      </c>
      <c r="Y52" s="34">
        <v>1794</v>
      </c>
      <c r="Z52" s="46">
        <f t="shared" si="13"/>
        <v>-307</v>
      </c>
      <c r="AA52" s="34">
        <v>1832</v>
      </c>
      <c r="AB52" s="46">
        <f t="shared" si="14"/>
        <v>-38</v>
      </c>
      <c r="AC52" s="34">
        <v>1874</v>
      </c>
      <c r="AD52" s="46">
        <f t="shared" si="0"/>
        <v>-42</v>
      </c>
      <c r="AE52" s="34">
        <v>1916</v>
      </c>
      <c r="AF52" s="46">
        <f t="shared" si="15"/>
        <v>-42</v>
      </c>
      <c r="AG52" s="34">
        <v>1999</v>
      </c>
      <c r="AH52" s="46">
        <f t="shared" si="16"/>
        <v>-83</v>
      </c>
      <c r="AI52" s="34">
        <v>2079</v>
      </c>
      <c r="AJ52" s="46">
        <f t="shared" si="17"/>
        <v>-80</v>
      </c>
      <c r="AK52" s="34">
        <v>2112</v>
      </c>
      <c r="AL52" s="46">
        <f t="shared" si="1"/>
        <v>-33</v>
      </c>
      <c r="AN52" s="7"/>
    </row>
    <row r="53" spans="1:40">
      <c r="A53" s="47" t="s">
        <v>44</v>
      </c>
      <c r="B53" s="32" t="s">
        <v>173</v>
      </c>
      <c r="C53" s="33" t="str">
        <f t="shared" si="2"/>
        <v>P</v>
      </c>
      <c r="D53" s="34">
        <v>1128</v>
      </c>
      <c r="E53" s="35">
        <v>1145</v>
      </c>
      <c r="F53" s="36">
        <f t="shared" si="3"/>
        <v>1145</v>
      </c>
      <c r="G53" s="45">
        <v>1122</v>
      </c>
      <c r="H53" s="38">
        <f t="shared" si="4"/>
        <v>23</v>
      </c>
      <c r="I53" s="43">
        <v>1140</v>
      </c>
      <c r="J53" s="40">
        <f t="shared" si="5"/>
        <v>-18</v>
      </c>
      <c r="K53" s="34">
        <v>1121</v>
      </c>
      <c r="L53" s="44">
        <f t="shared" si="6"/>
        <v>19</v>
      </c>
      <c r="M53" s="34">
        <v>1152</v>
      </c>
      <c r="N53" s="44">
        <f t="shared" si="7"/>
        <v>-7</v>
      </c>
      <c r="O53" s="43">
        <v>1196</v>
      </c>
      <c r="P53" s="44">
        <f t="shared" si="8"/>
        <v>-44</v>
      </c>
      <c r="Q53" s="45">
        <v>1191</v>
      </c>
      <c r="R53" s="44">
        <f t="shared" si="9"/>
        <v>5</v>
      </c>
      <c r="S53" s="45">
        <v>1190</v>
      </c>
      <c r="T53" s="44">
        <f t="shared" si="10"/>
        <v>1</v>
      </c>
      <c r="U53" s="45">
        <v>1203</v>
      </c>
      <c r="V53" s="44">
        <f t="shared" si="11"/>
        <v>-13</v>
      </c>
      <c r="W53" s="34">
        <v>1209</v>
      </c>
      <c r="X53" s="46">
        <f t="shared" si="12"/>
        <v>-6</v>
      </c>
      <c r="Y53" s="34">
        <v>1227</v>
      </c>
      <c r="Z53" s="46">
        <f t="shared" si="13"/>
        <v>-82</v>
      </c>
      <c r="AA53" s="34">
        <v>1201</v>
      </c>
      <c r="AB53" s="46">
        <f t="shared" si="14"/>
        <v>26</v>
      </c>
      <c r="AC53" s="34">
        <v>1196</v>
      </c>
      <c r="AD53" s="46">
        <f t="shared" si="0"/>
        <v>5</v>
      </c>
      <c r="AE53" s="34">
        <v>1170</v>
      </c>
      <c r="AF53" s="46">
        <f t="shared" si="15"/>
        <v>26</v>
      </c>
      <c r="AG53" s="34">
        <v>1199</v>
      </c>
      <c r="AH53" s="46">
        <f t="shared" si="16"/>
        <v>-29</v>
      </c>
      <c r="AI53" s="34">
        <v>1219</v>
      </c>
      <c r="AJ53" s="46">
        <f t="shared" si="17"/>
        <v>-20</v>
      </c>
      <c r="AK53" s="34">
        <v>1226</v>
      </c>
      <c r="AL53" s="46">
        <f t="shared" si="1"/>
        <v>-7</v>
      </c>
      <c r="AN53" s="7"/>
    </row>
    <row r="54" spans="1:40">
      <c r="A54" s="47" t="s">
        <v>45</v>
      </c>
      <c r="B54" s="32" t="s">
        <v>174</v>
      </c>
      <c r="C54" s="33" t="str">
        <f t="shared" si="2"/>
        <v>P</v>
      </c>
      <c r="D54" s="34">
        <v>6650</v>
      </c>
      <c r="E54" s="35">
        <v>6783</v>
      </c>
      <c r="F54" s="36">
        <f t="shared" si="3"/>
        <v>6783</v>
      </c>
      <c r="G54" s="45">
        <v>7047</v>
      </c>
      <c r="H54" s="38">
        <f t="shared" si="4"/>
        <v>-264</v>
      </c>
      <c r="I54" s="43">
        <v>7231</v>
      </c>
      <c r="J54" s="40">
        <f t="shared" si="5"/>
        <v>-184</v>
      </c>
      <c r="K54" s="34">
        <v>7381</v>
      </c>
      <c r="L54" s="44">
        <f t="shared" si="6"/>
        <v>-150</v>
      </c>
      <c r="M54" s="34">
        <v>7511</v>
      </c>
      <c r="N54" s="44">
        <f t="shared" si="7"/>
        <v>-728</v>
      </c>
      <c r="O54" s="43">
        <v>7706</v>
      </c>
      <c r="P54" s="44">
        <f t="shared" si="8"/>
        <v>-195</v>
      </c>
      <c r="Q54" s="45">
        <v>7961</v>
      </c>
      <c r="R54" s="44">
        <f t="shared" si="9"/>
        <v>-255</v>
      </c>
      <c r="S54" s="45">
        <v>8051</v>
      </c>
      <c r="T54" s="44">
        <f t="shared" si="10"/>
        <v>-90</v>
      </c>
      <c r="U54" s="45">
        <v>8174</v>
      </c>
      <c r="V54" s="44">
        <f t="shared" si="11"/>
        <v>-123</v>
      </c>
      <c r="W54" s="34">
        <v>8512</v>
      </c>
      <c r="X54" s="46">
        <f t="shared" si="12"/>
        <v>-338</v>
      </c>
      <c r="Y54" s="34">
        <v>8559</v>
      </c>
      <c r="Z54" s="46">
        <f t="shared" si="13"/>
        <v>-1776</v>
      </c>
      <c r="AA54" s="34">
        <v>8640</v>
      </c>
      <c r="AB54" s="46">
        <f t="shared" si="14"/>
        <v>-81</v>
      </c>
      <c r="AC54" s="34">
        <v>8787</v>
      </c>
      <c r="AD54" s="46">
        <f t="shared" si="0"/>
        <v>-147</v>
      </c>
      <c r="AE54" s="34">
        <v>8769</v>
      </c>
      <c r="AF54" s="46">
        <f t="shared" si="15"/>
        <v>18</v>
      </c>
      <c r="AG54" s="34">
        <v>8943</v>
      </c>
      <c r="AH54" s="46">
        <f t="shared" si="16"/>
        <v>-174</v>
      </c>
      <c r="AI54" s="34">
        <v>8988</v>
      </c>
      <c r="AJ54" s="46">
        <f t="shared" si="17"/>
        <v>-45</v>
      </c>
      <c r="AK54" s="34">
        <v>8804</v>
      </c>
      <c r="AL54" s="46">
        <f t="shared" si="1"/>
        <v>184</v>
      </c>
      <c r="AN54" s="7"/>
    </row>
    <row r="55" spans="1:40">
      <c r="A55" s="47" t="s">
        <v>46</v>
      </c>
      <c r="B55" s="32" t="s">
        <v>175</v>
      </c>
      <c r="C55" s="33" t="str">
        <f t="shared" si="2"/>
        <v>P</v>
      </c>
      <c r="D55" s="34">
        <v>2726</v>
      </c>
      <c r="E55" s="35">
        <v>2754</v>
      </c>
      <c r="F55" s="36">
        <f t="shared" si="3"/>
        <v>2754</v>
      </c>
      <c r="G55" s="45">
        <v>2838</v>
      </c>
      <c r="H55" s="38">
        <f t="shared" si="4"/>
        <v>-84</v>
      </c>
      <c r="I55" s="43">
        <v>2881</v>
      </c>
      <c r="J55" s="40">
        <f t="shared" si="5"/>
        <v>-43</v>
      </c>
      <c r="K55" s="34">
        <v>2936</v>
      </c>
      <c r="L55" s="44">
        <f t="shared" si="6"/>
        <v>-55</v>
      </c>
      <c r="M55" s="34">
        <v>3063</v>
      </c>
      <c r="N55" s="44">
        <f t="shared" si="7"/>
        <v>-309</v>
      </c>
      <c r="O55" s="43">
        <v>3125</v>
      </c>
      <c r="P55" s="44">
        <f t="shared" si="8"/>
        <v>-62</v>
      </c>
      <c r="Q55" s="45">
        <v>3169</v>
      </c>
      <c r="R55" s="44">
        <f t="shared" si="9"/>
        <v>-44</v>
      </c>
      <c r="S55" s="45">
        <v>3245</v>
      </c>
      <c r="T55" s="44">
        <f t="shared" si="10"/>
        <v>-76</v>
      </c>
      <c r="U55" s="45">
        <v>3146</v>
      </c>
      <c r="V55" s="44">
        <f t="shared" si="11"/>
        <v>99</v>
      </c>
      <c r="W55" s="34">
        <v>3182</v>
      </c>
      <c r="X55" s="46">
        <f t="shared" si="12"/>
        <v>-36</v>
      </c>
      <c r="Y55" s="34">
        <v>3213</v>
      </c>
      <c r="Z55" s="46">
        <f t="shared" si="13"/>
        <v>-459</v>
      </c>
      <c r="AA55" s="34">
        <v>3245</v>
      </c>
      <c r="AB55" s="46">
        <f t="shared" si="14"/>
        <v>-32</v>
      </c>
      <c r="AC55" s="34">
        <v>3327</v>
      </c>
      <c r="AD55" s="46">
        <f t="shared" si="0"/>
        <v>-82</v>
      </c>
      <c r="AE55" s="34">
        <v>3340</v>
      </c>
      <c r="AF55" s="46">
        <f t="shared" si="15"/>
        <v>-13</v>
      </c>
      <c r="AG55" s="34">
        <v>3366</v>
      </c>
      <c r="AH55" s="46">
        <f t="shared" si="16"/>
        <v>-26</v>
      </c>
      <c r="AI55" s="34">
        <v>3263</v>
      </c>
      <c r="AJ55" s="46">
        <f t="shared" si="17"/>
        <v>103</v>
      </c>
      <c r="AK55" s="34">
        <v>3299</v>
      </c>
      <c r="AL55" s="46">
        <f t="shared" si="1"/>
        <v>-36</v>
      </c>
      <c r="AN55" s="7"/>
    </row>
    <row r="56" spans="1:40">
      <c r="A56" s="47" t="s">
        <v>47</v>
      </c>
      <c r="B56" s="32" t="s">
        <v>176</v>
      </c>
      <c r="C56" s="33" t="str">
        <f t="shared" si="2"/>
        <v>P</v>
      </c>
      <c r="D56" s="34">
        <v>67637</v>
      </c>
      <c r="E56" s="35">
        <v>69428</v>
      </c>
      <c r="F56" s="36">
        <f t="shared" si="3"/>
        <v>69428</v>
      </c>
      <c r="G56" s="45">
        <v>70760</v>
      </c>
      <c r="H56" s="38">
        <f t="shared" si="4"/>
        <v>-1332</v>
      </c>
      <c r="I56" s="43">
        <v>71331</v>
      </c>
      <c r="J56" s="40">
        <f t="shared" si="5"/>
        <v>-571</v>
      </c>
      <c r="K56" s="34">
        <v>71926</v>
      </c>
      <c r="L56" s="44">
        <f t="shared" si="6"/>
        <v>-595</v>
      </c>
      <c r="M56" s="34">
        <v>72259</v>
      </c>
      <c r="N56" s="44">
        <f t="shared" si="7"/>
        <v>-2831</v>
      </c>
      <c r="O56" s="43">
        <v>71977</v>
      </c>
      <c r="P56" s="44">
        <f t="shared" si="8"/>
        <v>282</v>
      </c>
      <c r="Q56" s="45">
        <v>71710</v>
      </c>
      <c r="R56" s="44">
        <f t="shared" si="9"/>
        <v>267</v>
      </c>
      <c r="S56" s="45">
        <v>71917</v>
      </c>
      <c r="T56" s="44">
        <f t="shared" si="10"/>
        <v>-207</v>
      </c>
      <c r="U56" s="45">
        <v>72202</v>
      </c>
      <c r="V56" s="44">
        <f t="shared" si="11"/>
        <v>-285</v>
      </c>
      <c r="W56" s="34">
        <v>72895</v>
      </c>
      <c r="X56" s="46">
        <f t="shared" si="12"/>
        <v>-693</v>
      </c>
      <c r="Y56" s="34">
        <v>72603</v>
      </c>
      <c r="Z56" s="46">
        <f t="shared" si="13"/>
        <v>-3175</v>
      </c>
      <c r="AA56" s="34">
        <v>72056</v>
      </c>
      <c r="AB56" s="46">
        <f t="shared" si="14"/>
        <v>547</v>
      </c>
      <c r="AC56" s="34">
        <v>71671</v>
      </c>
      <c r="AD56" s="46">
        <f t="shared" si="0"/>
        <v>385</v>
      </c>
      <c r="AE56" s="34">
        <v>71079</v>
      </c>
      <c r="AF56" s="46">
        <f t="shared" si="15"/>
        <v>592</v>
      </c>
      <c r="AG56" s="34">
        <v>72219</v>
      </c>
      <c r="AH56" s="46">
        <f t="shared" si="16"/>
        <v>-1140</v>
      </c>
      <c r="AI56" s="34">
        <v>71569</v>
      </c>
      <c r="AJ56" s="46">
        <f t="shared" si="17"/>
        <v>650</v>
      </c>
      <c r="AK56" s="34">
        <v>69979</v>
      </c>
      <c r="AL56" s="46">
        <f t="shared" si="1"/>
        <v>1590</v>
      </c>
      <c r="AN56" s="7"/>
    </row>
    <row r="57" spans="1:40">
      <c r="A57" s="47" t="s">
        <v>48</v>
      </c>
      <c r="B57" s="32" t="s">
        <v>177</v>
      </c>
      <c r="C57" s="33" t="str">
        <f t="shared" si="2"/>
        <v>A</v>
      </c>
      <c r="D57" s="34">
        <v>2036</v>
      </c>
      <c r="E57" s="35">
        <v>2015</v>
      </c>
      <c r="F57" s="36">
        <f t="shared" si="3"/>
        <v>2036</v>
      </c>
      <c r="G57" s="45">
        <v>2065</v>
      </c>
      <c r="H57" s="38">
        <f t="shared" si="4"/>
        <v>-29</v>
      </c>
      <c r="I57" s="43">
        <v>2194</v>
      </c>
      <c r="J57" s="40">
        <f t="shared" si="5"/>
        <v>-129</v>
      </c>
      <c r="K57" s="34">
        <v>2358</v>
      </c>
      <c r="L57" s="44">
        <f t="shared" si="6"/>
        <v>-164</v>
      </c>
      <c r="M57" s="34">
        <v>2472</v>
      </c>
      <c r="N57" s="44">
        <f t="shared" si="7"/>
        <v>-436</v>
      </c>
      <c r="O57" s="43">
        <v>2593</v>
      </c>
      <c r="P57" s="44">
        <f t="shared" si="8"/>
        <v>-121</v>
      </c>
      <c r="Q57" s="45">
        <v>2745</v>
      </c>
      <c r="R57" s="44">
        <f t="shared" si="9"/>
        <v>-152</v>
      </c>
      <c r="S57" s="45">
        <v>2989</v>
      </c>
      <c r="T57" s="44">
        <f t="shared" si="10"/>
        <v>-244</v>
      </c>
      <c r="U57" s="45">
        <v>3267</v>
      </c>
      <c r="V57" s="44">
        <f t="shared" si="11"/>
        <v>-278</v>
      </c>
      <c r="W57" s="34">
        <v>3427</v>
      </c>
      <c r="X57" s="46">
        <f t="shared" si="12"/>
        <v>-160</v>
      </c>
      <c r="Y57" s="34">
        <v>3674</v>
      </c>
      <c r="Z57" s="46">
        <f t="shared" si="13"/>
        <v>-1638</v>
      </c>
      <c r="AA57" s="34">
        <v>3860</v>
      </c>
      <c r="AB57" s="46">
        <f t="shared" si="14"/>
        <v>-186</v>
      </c>
      <c r="AC57" s="34">
        <v>3984</v>
      </c>
      <c r="AD57" s="46">
        <f t="shared" si="0"/>
        <v>-124</v>
      </c>
      <c r="AE57" s="34">
        <v>4279</v>
      </c>
      <c r="AF57" s="46">
        <f t="shared" si="15"/>
        <v>-295</v>
      </c>
      <c r="AG57" s="34">
        <v>4543</v>
      </c>
      <c r="AH57" s="46">
        <f t="shared" si="16"/>
        <v>-264</v>
      </c>
      <c r="AI57" s="34">
        <v>4808</v>
      </c>
      <c r="AJ57" s="46">
        <f t="shared" si="17"/>
        <v>-265</v>
      </c>
      <c r="AK57" s="34">
        <v>4971</v>
      </c>
      <c r="AL57" s="46">
        <f t="shared" si="1"/>
        <v>-163</v>
      </c>
      <c r="AN57" s="7"/>
    </row>
    <row r="58" spans="1:40">
      <c r="A58" s="47" t="s">
        <v>49</v>
      </c>
      <c r="B58" s="32" t="s">
        <v>178</v>
      </c>
      <c r="C58" s="33" t="str">
        <f t="shared" si="2"/>
        <v>P</v>
      </c>
      <c r="D58" s="34">
        <v>2589</v>
      </c>
      <c r="E58" s="35">
        <v>2693</v>
      </c>
      <c r="F58" s="36">
        <f t="shared" si="3"/>
        <v>2693</v>
      </c>
      <c r="G58" s="45">
        <v>2767</v>
      </c>
      <c r="H58" s="38">
        <f t="shared" si="4"/>
        <v>-74</v>
      </c>
      <c r="I58" s="43">
        <v>2764</v>
      </c>
      <c r="J58" s="40">
        <f t="shared" si="5"/>
        <v>3</v>
      </c>
      <c r="K58" s="34">
        <v>2814</v>
      </c>
      <c r="L58" s="44">
        <f t="shared" si="6"/>
        <v>-50</v>
      </c>
      <c r="M58" s="34">
        <v>2871</v>
      </c>
      <c r="N58" s="44">
        <f t="shared" si="7"/>
        <v>-178</v>
      </c>
      <c r="O58" s="43">
        <v>2912</v>
      </c>
      <c r="P58" s="44">
        <f t="shared" si="8"/>
        <v>-41</v>
      </c>
      <c r="Q58" s="45">
        <v>2870</v>
      </c>
      <c r="R58" s="44">
        <f t="shared" si="9"/>
        <v>42</v>
      </c>
      <c r="S58" s="45">
        <v>2951</v>
      </c>
      <c r="T58" s="44">
        <f t="shared" si="10"/>
        <v>-81</v>
      </c>
      <c r="U58" s="45">
        <v>3035</v>
      </c>
      <c r="V58" s="44">
        <f t="shared" si="11"/>
        <v>-84</v>
      </c>
      <c r="W58" s="34">
        <v>3116</v>
      </c>
      <c r="X58" s="46">
        <f t="shared" si="12"/>
        <v>-81</v>
      </c>
      <c r="Y58" s="34">
        <v>3113</v>
      </c>
      <c r="Z58" s="46">
        <f t="shared" si="13"/>
        <v>-420</v>
      </c>
      <c r="AA58" s="34">
        <v>2899</v>
      </c>
      <c r="AB58" s="46">
        <f t="shared" si="14"/>
        <v>214</v>
      </c>
      <c r="AC58" s="34">
        <v>2868</v>
      </c>
      <c r="AD58" s="46">
        <f t="shared" si="0"/>
        <v>31</v>
      </c>
      <c r="AE58" s="34">
        <v>2930</v>
      </c>
      <c r="AF58" s="46">
        <f t="shared" si="15"/>
        <v>-62</v>
      </c>
      <c r="AG58" s="34">
        <v>2964</v>
      </c>
      <c r="AH58" s="46">
        <f t="shared" si="16"/>
        <v>-34</v>
      </c>
      <c r="AI58" s="34">
        <v>2965</v>
      </c>
      <c r="AJ58" s="46">
        <f t="shared" si="17"/>
        <v>-1</v>
      </c>
      <c r="AK58" s="34">
        <v>2991</v>
      </c>
      <c r="AL58" s="46">
        <f t="shared" si="1"/>
        <v>-26</v>
      </c>
      <c r="AN58" s="7"/>
    </row>
    <row r="59" spans="1:40">
      <c r="A59" s="47" t="s">
        <v>50</v>
      </c>
      <c r="B59" s="32" t="s">
        <v>179</v>
      </c>
      <c r="C59" s="33" t="str">
        <f t="shared" si="2"/>
        <v>P</v>
      </c>
      <c r="D59" s="34">
        <v>669</v>
      </c>
      <c r="E59" s="35">
        <v>686</v>
      </c>
      <c r="F59" s="36">
        <f t="shared" si="3"/>
        <v>686</v>
      </c>
      <c r="G59" s="45">
        <v>737</v>
      </c>
      <c r="H59" s="38">
        <f t="shared" si="4"/>
        <v>-51</v>
      </c>
      <c r="I59" s="43">
        <v>755</v>
      </c>
      <c r="J59" s="40">
        <f t="shared" si="5"/>
        <v>-18</v>
      </c>
      <c r="K59" s="34">
        <v>805</v>
      </c>
      <c r="L59" s="44">
        <f t="shared" si="6"/>
        <v>-50</v>
      </c>
      <c r="M59" s="34">
        <v>899</v>
      </c>
      <c r="N59" s="44">
        <f t="shared" si="7"/>
        <v>-213</v>
      </c>
      <c r="O59" s="43">
        <v>868</v>
      </c>
      <c r="P59" s="44">
        <f t="shared" si="8"/>
        <v>31</v>
      </c>
      <c r="Q59" s="45">
        <v>903</v>
      </c>
      <c r="R59" s="44">
        <f t="shared" si="9"/>
        <v>-35</v>
      </c>
      <c r="S59" s="45">
        <v>945</v>
      </c>
      <c r="T59" s="44">
        <f t="shared" si="10"/>
        <v>-42</v>
      </c>
      <c r="U59" s="45">
        <v>1050</v>
      </c>
      <c r="V59" s="44">
        <f t="shared" si="11"/>
        <v>-105</v>
      </c>
      <c r="W59" s="34">
        <v>978</v>
      </c>
      <c r="X59" s="46">
        <f t="shared" si="12"/>
        <v>72</v>
      </c>
      <c r="Y59" s="34">
        <v>1011</v>
      </c>
      <c r="Z59" s="46">
        <f t="shared" si="13"/>
        <v>-325</v>
      </c>
      <c r="AA59" s="34">
        <v>1052</v>
      </c>
      <c r="AB59" s="46">
        <f t="shared" si="14"/>
        <v>-41</v>
      </c>
      <c r="AC59" s="34">
        <v>1031</v>
      </c>
      <c r="AD59" s="46">
        <f t="shared" si="0"/>
        <v>21</v>
      </c>
      <c r="AE59" s="34">
        <v>963</v>
      </c>
      <c r="AF59" s="46">
        <f t="shared" si="15"/>
        <v>68</v>
      </c>
      <c r="AG59" s="34">
        <v>1022</v>
      </c>
      <c r="AH59" s="46">
        <f t="shared" si="16"/>
        <v>-59</v>
      </c>
      <c r="AI59" s="34">
        <v>1012</v>
      </c>
      <c r="AJ59" s="46">
        <f t="shared" si="17"/>
        <v>10</v>
      </c>
      <c r="AK59" s="34">
        <v>1025</v>
      </c>
      <c r="AL59" s="46">
        <f t="shared" si="1"/>
        <v>-13</v>
      </c>
      <c r="AN59" s="7"/>
    </row>
    <row r="60" spans="1:40">
      <c r="A60" s="47" t="s">
        <v>51</v>
      </c>
      <c r="B60" s="32" t="s">
        <v>180</v>
      </c>
      <c r="C60" s="33" t="str">
        <f t="shared" si="2"/>
        <v>P</v>
      </c>
      <c r="D60" s="34">
        <v>19451</v>
      </c>
      <c r="E60" s="35">
        <v>20341</v>
      </c>
      <c r="F60" s="36">
        <f t="shared" si="3"/>
        <v>20341</v>
      </c>
      <c r="G60" s="45">
        <v>20315</v>
      </c>
      <c r="H60" s="38">
        <f t="shared" si="4"/>
        <v>26</v>
      </c>
      <c r="I60" s="43">
        <v>20688</v>
      </c>
      <c r="J60" s="40">
        <f t="shared" si="5"/>
        <v>-373</v>
      </c>
      <c r="K60" s="34">
        <v>20523</v>
      </c>
      <c r="L60" s="44">
        <f t="shared" si="6"/>
        <v>165</v>
      </c>
      <c r="M60" s="34">
        <v>20536</v>
      </c>
      <c r="N60" s="44">
        <f t="shared" si="7"/>
        <v>-195</v>
      </c>
      <c r="O60" s="43">
        <v>20979</v>
      </c>
      <c r="P60" s="44">
        <f t="shared" si="8"/>
        <v>-443</v>
      </c>
      <c r="Q60" s="45">
        <v>20850</v>
      </c>
      <c r="R60" s="44">
        <f t="shared" si="9"/>
        <v>129</v>
      </c>
      <c r="S60" s="45">
        <v>20725</v>
      </c>
      <c r="T60" s="44">
        <f t="shared" si="10"/>
        <v>125</v>
      </c>
      <c r="U60" s="45">
        <v>20408</v>
      </c>
      <c r="V60" s="44">
        <f t="shared" si="11"/>
        <v>317</v>
      </c>
      <c r="W60" s="34">
        <v>20813</v>
      </c>
      <c r="X60" s="46">
        <f t="shared" si="12"/>
        <v>-405</v>
      </c>
      <c r="Y60" s="34">
        <v>19871</v>
      </c>
      <c r="Z60" s="46">
        <f t="shared" si="13"/>
        <v>470</v>
      </c>
      <c r="AA60" s="34">
        <v>19780</v>
      </c>
      <c r="AB60" s="46">
        <f t="shared" si="14"/>
        <v>91</v>
      </c>
      <c r="AC60" s="34">
        <v>19383</v>
      </c>
      <c r="AD60" s="46">
        <f t="shared" si="0"/>
        <v>397</v>
      </c>
      <c r="AE60" s="34">
        <v>18889</v>
      </c>
      <c r="AF60" s="46">
        <f t="shared" si="15"/>
        <v>494</v>
      </c>
      <c r="AG60" s="34">
        <v>18734</v>
      </c>
      <c r="AH60" s="46">
        <f t="shared" si="16"/>
        <v>155</v>
      </c>
      <c r="AI60" s="34">
        <v>18558</v>
      </c>
      <c r="AJ60" s="46">
        <f t="shared" si="17"/>
        <v>176</v>
      </c>
      <c r="AK60" s="34">
        <v>18351</v>
      </c>
      <c r="AL60" s="46">
        <f t="shared" si="1"/>
        <v>207</v>
      </c>
      <c r="AN60" s="7"/>
    </row>
    <row r="61" spans="1:40">
      <c r="A61" s="47" t="s">
        <v>52</v>
      </c>
      <c r="B61" s="32" t="s">
        <v>181</v>
      </c>
      <c r="C61" s="33" t="str">
        <f t="shared" si="2"/>
        <v>P</v>
      </c>
      <c r="D61" s="34">
        <v>6526</v>
      </c>
      <c r="E61" s="35">
        <v>6717</v>
      </c>
      <c r="F61" s="36">
        <f t="shared" si="3"/>
        <v>6717</v>
      </c>
      <c r="G61" s="45">
        <v>6971</v>
      </c>
      <c r="H61" s="38">
        <f t="shared" si="4"/>
        <v>-254</v>
      </c>
      <c r="I61" s="43">
        <v>7143</v>
      </c>
      <c r="J61" s="40">
        <f t="shared" si="5"/>
        <v>-172</v>
      </c>
      <c r="K61" s="34">
        <v>7150</v>
      </c>
      <c r="L61" s="44">
        <f t="shared" si="6"/>
        <v>-7</v>
      </c>
      <c r="M61" s="34">
        <v>7277</v>
      </c>
      <c r="N61" s="44">
        <f t="shared" si="7"/>
        <v>-560</v>
      </c>
      <c r="O61" s="43">
        <v>7173</v>
      </c>
      <c r="P61" s="44">
        <f t="shared" si="8"/>
        <v>104</v>
      </c>
      <c r="Q61" s="45">
        <v>7186</v>
      </c>
      <c r="R61" s="44">
        <f t="shared" si="9"/>
        <v>-13</v>
      </c>
      <c r="S61" s="45">
        <v>7376</v>
      </c>
      <c r="T61" s="44">
        <f t="shared" si="10"/>
        <v>-190</v>
      </c>
      <c r="U61" s="45">
        <v>7536</v>
      </c>
      <c r="V61" s="44">
        <f t="shared" si="11"/>
        <v>-160</v>
      </c>
      <c r="W61" s="34">
        <v>7564</v>
      </c>
      <c r="X61" s="46">
        <f t="shared" si="12"/>
        <v>-28</v>
      </c>
      <c r="Y61" s="34">
        <v>7665</v>
      </c>
      <c r="Z61" s="46">
        <f t="shared" si="13"/>
        <v>-948</v>
      </c>
      <c r="AA61" s="34">
        <v>7701</v>
      </c>
      <c r="AB61" s="46">
        <f t="shared" si="14"/>
        <v>-36</v>
      </c>
      <c r="AC61" s="34">
        <v>7750</v>
      </c>
      <c r="AD61" s="46">
        <f t="shared" si="0"/>
        <v>-49</v>
      </c>
      <c r="AE61" s="34">
        <v>7820</v>
      </c>
      <c r="AF61" s="46">
        <f t="shared" si="15"/>
        <v>-70</v>
      </c>
      <c r="AG61" s="34">
        <v>7994</v>
      </c>
      <c r="AH61" s="46">
        <f t="shared" si="16"/>
        <v>-174</v>
      </c>
      <c r="AI61" s="34">
        <v>7948</v>
      </c>
      <c r="AJ61" s="46">
        <f t="shared" si="17"/>
        <v>46</v>
      </c>
      <c r="AK61" s="34">
        <v>7887</v>
      </c>
      <c r="AL61" s="46">
        <f t="shared" si="1"/>
        <v>61</v>
      </c>
      <c r="AN61" s="7"/>
    </row>
    <row r="62" spans="1:40">
      <c r="A62" s="47" t="s">
        <v>53</v>
      </c>
      <c r="B62" s="32" t="s">
        <v>182</v>
      </c>
      <c r="C62" s="33" t="str">
        <f t="shared" si="2"/>
        <v>P</v>
      </c>
      <c r="D62" s="34">
        <v>12674</v>
      </c>
      <c r="E62" s="35">
        <v>12889</v>
      </c>
      <c r="F62" s="36">
        <f t="shared" si="3"/>
        <v>12889</v>
      </c>
      <c r="G62" s="45">
        <v>13320</v>
      </c>
      <c r="H62" s="38">
        <f t="shared" si="4"/>
        <v>-431</v>
      </c>
      <c r="I62" s="43">
        <v>13463</v>
      </c>
      <c r="J62" s="40">
        <f t="shared" si="5"/>
        <v>-143</v>
      </c>
      <c r="K62" s="34">
        <v>13376</v>
      </c>
      <c r="L62" s="44">
        <f t="shared" si="6"/>
        <v>87</v>
      </c>
      <c r="M62" s="34">
        <v>13527</v>
      </c>
      <c r="N62" s="44">
        <f t="shared" si="7"/>
        <v>-638</v>
      </c>
      <c r="O62" s="43">
        <v>13544</v>
      </c>
      <c r="P62" s="44">
        <f t="shared" si="8"/>
        <v>-17</v>
      </c>
      <c r="Q62" s="45">
        <v>13716</v>
      </c>
      <c r="R62" s="44">
        <f t="shared" si="9"/>
        <v>-172</v>
      </c>
      <c r="S62" s="45">
        <v>13787</v>
      </c>
      <c r="T62" s="44">
        <f t="shared" si="10"/>
        <v>-71</v>
      </c>
      <c r="U62" s="45">
        <v>13650</v>
      </c>
      <c r="V62" s="44">
        <f t="shared" si="11"/>
        <v>137</v>
      </c>
      <c r="W62" s="34">
        <v>13547</v>
      </c>
      <c r="X62" s="46">
        <f t="shared" si="12"/>
        <v>103</v>
      </c>
      <c r="Y62" s="34">
        <v>13563</v>
      </c>
      <c r="Z62" s="46">
        <f t="shared" si="13"/>
        <v>-674</v>
      </c>
      <c r="AA62" s="34">
        <v>13472</v>
      </c>
      <c r="AB62" s="46">
        <f t="shared" si="14"/>
        <v>91</v>
      </c>
      <c r="AC62" s="34">
        <v>13566</v>
      </c>
      <c r="AD62" s="46">
        <f t="shared" si="0"/>
        <v>-94</v>
      </c>
      <c r="AE62" s="34">
        <v>13367</v>
      </c>
      <c r="AF62" s="46">
        <f t="shared" si="15"/>
        <v>199</v>
      </c>
      <c r="AG62" s="34">
        <v>13196</v>
      </c>
      <c r="AH62" s="46">
        <f t="shared" si="16"/>
        <v>171</v>
      </c>
      <c r="AI62" s="34">
        <v>13310</v>
      </c>
      <c r="AJ62" s="46">
        <f t="shared" si="17"/>
        <v>-114</v>
      </c>
      <c r="AK62" s="34">
        <v>13039</v>
      </c>
      <c r="AL62" s="46">
        <f t="shared" si="1"/>
        <v>271</v>
      </c>
      <c r="AN62" s="7"/>
    </row>
    <row r="63" spans="1:40">
      <c r="A63" s="47" t="s">
        <v>54</v>
      </c>
      <c r="B63" s="32" t="s">
        <v>183</v>
      </c>
      <c r="C63" s="33" t="str">
        <f t="shared" si="2"/>
        <v>P</v>
      </c>
      <c r="D63" s="34">
        <v>2374</v>
      </c>
      <c r="E63" s="35">
        <v>2377</v>
      </c>
      <c r="F63" s="36">
        <f t="shared" si="3"/>
        <v>2377</v>
      </c>
      <c r="G63" s="45">
        <v>2595</v>
      </c>
      <c r="H63" s="38">
        <f t="shared" si="4"/>
        <v>-218</v>
      </c>
      <c r="I63" s="43">
        <v>2646</v>
      </c>
      <c r="J63" s="40">
        <f t="shared" si="5"/>
        <v>-51</v>
      </c>
      <c r="K63" s="34">
        <v>2739</v>
      </c>
      <c r="L63" s="44">
        <f t="shared" si="6"/>
        <v>-93</v>
      </c>
      <c r="M63" s="34">
        <v>2812</v>
      </c>
      <c r="N63" s="44">
        <f t="shared" si="7"/>
        <v>-435</v>
      </c>
      <c r="O63" s="43">
        <v>2885</v>
      </c>
      <c r="P63" s="44">
        <f t="shared" si="8"/>
        <v>-73</v>
      </c>
      <c r="Q63" s="45">
        <v>2943</v>
      </c>
      <c r="R63" s="44">
        <f t="shared" si="9"/>
        <v>-58</v>
      </c>
      <c r="S63" s="45">
        <v>3008</v>
      </c>
      <c r="T63" s="44">
        <f t="shared" si="10"/>
        <v>-65</v>
      </c>
      <c r="U63" s="45">
        <v>3091</v>
      </c>
      <c r="V63" s="44">
        <f t="shared" si="11"/>
        <v>-83</v>
      </c>
      <c r="W63" s="34">
        <v>3041</v>
      </c>
      <c r="X63" s="46">
        <f t="shared" si="12"/>
        <v>50</v>
      </c>
      <c r="Y63" s="34">
        <v>3047</v>
      </c>
      <c r="Z63" s="46">
        <f t="shared" si="13"/>
        <v>-670</v>
      </c>
      <c r="AA63" s="34">
        <v>3148</v>
      </c>
      <c r="AB63" s="46">
        <f t="shared" si="14"/>
        <v>-101</v>
      </c>
      <c r="AC63" s="34">
        <v>3124</v>
      </c>
      <c r="AD63" s="46">
        <f t="shared" si="0"/>
        <v>24</v>
      </c>
      <c r="AE63" s="34">
        <v>3173</v>
      </c>
      <c r="AF63" s="46">
        <f t="shared" si="15"/>
        <v>-49</v>
      </c>
      <c r="AG63" s="34">
        <v>3286</v>
      </c>
      <c r="AH63" s="46">
        <f t="shared" si="16"/>
        <v>-113</v>
      </c>
      <c r="AI63" s="34">
        <v>3437</v>
      </c>
      <c r="AJ63" s="46">
        <f t="shared" si="17"/>
        <v>-151</v>
      </c>
      <c r="AK63" s="34">
        <v>3551</v>
      </c>
      <c r="AL63" s="46">
        <f t="shared" si="1"/>
        <v>-114</v>
      </c>
      <c r="AN63" s="7"/>
    </row>
    <row r="64" spans="1:40">
      <c r="A64" s="47" t="s">
        <v>55</v>
      </c>
      <c r="B64" s="32" t="s">
        <v>184</v>
      </c>
      <c r="C64" s="33" t="str">
        <f t="shared" si="2"/>
        <v>P</v>
      </c>
      <c r="D64" s="34">
        <v>8628</v>
      </c>
      <c r="E64" s="35">
        <v>9088</v>
      </c>
      <c r="F64" s="36">
        <f t="shared" si="3"/>
        <v>9088</v>
      </c>
      <c r="G64" s="45">
        <v>8915</v>
      </c>
      <c r="H64" s="38">
        <f t="shared" si="4"/>
        <v>173</v>
      </c>
      <c r="I64" s="43">
        <v>9041</v>
      </c>
      <c r="J64" s="40">
        <f t="shared" si="5"/>
        <v>-126</v>
      </c>
      <c r="K64" s="34">
        <v>9064</v>
      </c>
      <c r="L64" s="44">
        <f t="shared" si="6"/>
        <v>-23</v>
      </c>
      <c r="M64" s="34">
        <v>9000</v>
      </c>
      <c r="N64" s="44">
        <f t="shared" si="7"/>
        <v>88</v>
      </c>
      <c r="O64" s="43">
        <v>8407</v>
      </c>
      <c r="P64" s="44">
        <f t="shared" si="8"/>
        <v>593</v>
      </c>
      <c r="Q64" s="45">
        <v>8552</v>
      </c>
      <c r="R64" s="44">
        <f t="shared" si="9"/>
        <v>-145</v>
      </c>
      <c r="S64" s="45">
        <v>8602</v>
      </c>
      <c r="T64" s="44">
        <f t="shared" si="10"/>
        <v>-50</v>
      </c>
      <c r="U64" s="45">
        <v>8365</v>
      </c>
      <c r="V64" s="44">
        <f t="shared" si="11"/>
        <v>237</v>
      </c>
      <c r="W64" s="34">
        <v>8247</v>
      </c>
      <c r="X64" s="46">
        <f t="shared" si="12"/>
        <v>118</v>
      </c>
      <c r="Y64" s="34">
        <v>8228</v>
      </c>
      <c r="Z64" s="46">
        <f t="shared" si="13"/>
        <v>860</v>
      </c>
      <c r="AA64" s="34">
        <v>8326</v>
      </c>
      <c r="AB64" s="46">
        <f t="shared" si="14"/>
        <v>-98</v>
      </c>
      <c r="AC64" s="34">
        <v>7991</v>
      </c>
      <c r="AD64" s="46">
        <f t="shared" si="0"/>
        <v>335</v>
      </c>
      <c r="AE64" s="34">
        <v>7807</v>
      </c>
      <c r="AF64" s="46">
        <f t="shared" si="15"/>
        <v>184</v>
      </c>
      <c r="AG64" s="34">
        <v>7542</v>
      </c>
      <c r="AH64" s="46">
        <f t="shared" si="16"/>
        <v>265</v>
      </c>
      <c r="AI64" s="34">
        <v>7436</v>
      </c>
      <c r="AJ64" s="46">
        <f t="shared" si="17"/>
        <v>106</v>
      </c>
      <c r="AK64" s="34">
        <v>7324</v>
      </c>
      <c r="AL64" s="46">
        <f t="shared" si="1"/>
        <v>112</v>
      </c>
      <c r="AN64" s="7"/>
    </row>
    <row r="65" spans="1:40">
      <c r="A65" s="47" t="s">
        <v>56</v>
      </c>
      <c r="B65" s="32" t="s">
        <v>185</v>
      </c>
      <c r="C65" s="33" t="str">
        <f t="shared" si="2"/>
        <v>A</v>
      </c>
      <c r="D65" s="34">
        <v>471</v>
      </c>
      <c r="E65" s="35">
        <v>466</v>
      </c>
      <c r="F65" s="36">
        <f t="shared" si="3"/>
        <v>471</v>
      </c>
      <c r="G65" s="45">
        <v>558</v>
      </c>
      <c r="H65" s="38">
        <f t="shared" si="4"/>
        <v>-87</v>
      </c>
      <c r="I65" s="43">
        <v>541</v>
      </c>
      <c r="J65" s="40">
        <f t="shared" si="5"/>
        <v>17</v>
      </c>
      <c r="K65" s="34">
        <v>591</v>
      </c>
      <c r="L65" s="44">
        <f t="shared" si="6"/>
        <v>-50</v>
      </c>
      <c r="M65" s="34">
        <v>603</v>
      </c>
      <c r="N65" s="44">
        <f t="shared" si="7"/>
        <v>-132</v>
      </c>
      <c r="O65" s="43">
        <v>607</v>
      </c>
      <c r="P65" s="44">
        <f t="shared" si="8"/>
        <v>-4</v>
      </c>
      <c r="Q65" s="45">
        <v>597</v>
      </c>
      <c r="R65" s="44">
        <f t="shared" si="9"/>
        <v>10</v>
      </c>
      <c r="S65" s="45">
        <v>593</v>
      </c>
      <c r="T65" s="44">
        <f t="shared" si="10"/>
        <v>4</v>
      </c>
      <c r="U65" s="45">
        <v>594</v>
      </c>
      <c r="V65" s="44">
        <f t="shared" si="11"/>
        <v>-1</v>
      </c>
      <c r="W65" s="34">
        <v>566</v>
      </c>
      <c r="X65" s="46">
        <f t="shared" si="12"/>
        <v>28</v>
      </c>
      <c r="Y65" s="34">
        <v>574</v>
      </c>
      <c r="Z65" s="46">
        <f t="shared" si="13"/>
        <v>-103</v>
      </c>
      <c r="AA65" s="34">
        <v>577</v>
      </c>
      <c r="AB65" s="46">
        <f t="shared" si="14"/>
        <v>-3</v>
      </c>
      <c r="AC65" s="34">
        <v>604</v>
      </c>
      <c r="AD65" s="46">
        <f t="shared" si="0"/>
        <v>-27</v>
      </c>
      <c r="AE65" s="34">
        <v>626</v>
      </c>
      <c r="AF65" s="46">
        <f t="shared" si="15"/>
        <v>-22</v>
      </c>
      <c r="AG65" s="34">
        <v>641</v>
      </c>
      <c r="AH65" s="46">
        <f t="shared" si="16"/>
        <v>-15</v>
      </c>
      <c r="AI65" s="34">
        <v>650</v>
      </c>
      <c r="AJ65" s="46">
        <f t="shared" si="17"/>
        <v>-9</v>
      </c>
      <c r="AK65" s="34">
        <v>639</v>
      </c>
      <c r="AL65" s="46">
        <f t="shared" si="1"/>
        <v>11</v>
      </c>
      <c r="AN65" s="7"/>
    </row>
    <row r="66" spans="1:40">
      <c r="A66" s="47" t="s">
        <v>57</v>
      </c>
      <c r="B66" s="32" t="s">
        <v>186</v>
      </c>
      <c r="C66" s="33" t="str">
        <f t="shared" si="2"/>
        <v>P</v>
      </c>
      <c r="D66" s="34">
        <v>20459</v>
      </c>
      <c r="E66" s="35">
        <v>21457</v>
      </c>
      <c r="F66" s="36">
        <f t="shared" si="3"/>
        <v>21457</v>
      </c>
      <c r="G66" s="45">
        <v>20150</v>
      </c>
      <c r="H66" s="38">
        <f t="shared" si="4"/>
        <v>1307</v>
      </c>
      <c r="I66" s="43">
        <v>20685</v>
      </c>
      <c r="J66" s="40">
        <f t="shared" si="5"/>
        <v>-535</v>
      </c>
      <c r="K66" s="34">
        <v>20283</v>
      </c>
      <c r="L66" s="44">
        <f t="shared" si="6"/>
        <v>402</v>
      </c>
      <c r="M66" s="34">
        <v>20437</v>
      </c>
      <c r="N66" s="44">
        <f t="shared" si="7"/>
        <v>1020</v>
      </c>
      <c r="O66" s="43">
        <v>20427</v>
      </c>
      <c r="P66" s="44">
        <f t="shared" si="8"/>
        <v>10</v>
      </c>
      <c r="Q66" s="45">
        <v>20754</v>
      </c>
      <c r="R66" s="44">
        <f t="shared" si="9"/>
        <v>-327</v>
      </c>
      <c r="S66" s="45">
        <v>20903</v>
      </c>
      <c r="T66" s="44">
        <f t="shared" si="10"/>
        <v>-149</v>
      </c>
      <c r="U66" s="45">
        <v>20967</v>
      </c>
      <c r="V66" s="44">
        <f t="shared" si="11"/>
        <v>-64</v>
      </c>
      <c r="W66" s="34">
        <v>21452</v>
      </c>
      <c r="X66" s="46">
        <f t="shared" si="12"/>
        <v>-485</v>
      </c>
      <c r="Y66" s="34">
        <v>21447</v>
      </c>
      <c r="Z66" s="46">
        <f t="shared" si="13"/>
        <v>10</v>
      </c>
      <c r="AA66" s="34">
        <v>21518</v>
      </c>
      <c r="AB66" s="46">
        <f t="shared" si="14"/>
        <v>-71</v>
      </c>
      <c r="AC66" s="34">
        <v>21356</v>
      </c>
      <c r="AD66" s="46">
        <f t="shared" si="0"/>
        <v>162</v>
      </c>
      <c r="AE66" s="34">
        <v>20990</v>
      </c>
      <c r="AF66" s="46">
        <f t="shared" si="15"/>
        <v>366</v>
      </c>
      <c r="AG66" s="34">
        <v>21895</v>
      </c>
      <c r="AH66" s="46">
        <f t="shared" si="16"/>
        <v>-905</v>
      </c>
      <c r="AI66" s="34">
        <v>21449</v>
      </c>
      <c r="AJ66" s="46">
        <f t="shared" si="17"/>
        <v>446</v>
      </c>
      <c r="AK66" s="34">
        <v>21034</v>
      </c>
      <c r="AL66" s="46">
        <f t="shared" si="1"/>
        <v>415</v>
      </c>
      <c r="AN66" s="7"/>
    </row>
    <row r="67" spans="1:40">
      <c r="A67" s="47" t="s">
        <v>58</v>
      </c>
      <c r="B67" s="32" t="s">
        <v>187</v>
      </c>
      <c r="C67" s="33" t="str">
        <f t="shared" si="2"/>
        <v>P</v>
      </c>
      <c r="D67" s="34">
        <v>5895</v>
      </c>
      <c r="E67" s="35">
        <v>5949</v>
      </c>
      <c r="F67" s="36">
        <f t="shared" si="3"/>
        <v>5949</v>
      </c>
      <c r="G67" s="45">
        <v>6019</v>
      </c>
      <c r="H67" s="38">
        <f t="shared" si="4"/>
        <v>-70</v>
      </c>
      <c r="I67" s="43">
        <v>6094</v>
      </c>
      <c r="J67" s="40">
        <f t="shared" si="5"/>
        <v>-75</v>
      </c>
      <c r="K67" s="34">
        <v>5991</v>
      </c>
      <c r="L67" s="44">
        <f t="shared" si="6"/>
        <v>103</v>
      </c>
      <c r="M67" s="34">
        <v>6005</v>
      </c>
      <c r="N67" s="44">
        <f t="shared" si="7"/>
        <v>-56</v>
      </c>
      <c r="O67" s="43">
        <v>6083</v>
      </c>
      <c r="P67" s="44">
        <f t="shared" si="8"/>
        <v>-78</v>
      </c>
      <c r="Q67" s="45">
        <v>6083</v>
      </c>
      <c r="R67" s="44">
        <f t="shared" si="9"/>
        <v>0</v>
      </c>
      <c r="S67" s="45">
        <v>6065</v>
      </c>
      <c r="T67" s="44">
        <f t="shared" si="10"/>
        <v>18</v>
      </c>
      <c r="U67" s="45">
        <v>6039</v>
      </c>
      <c r="V67" s="44">
        <f t="shared" si="11"/>
        <v>26</v>
      </c>
      <c r="W67" s="34">
        <v>6000</v>
      </c>
      <c r="X67" s="46">
        <f t="shared" si="12"/>
        <v>39</v>
      </c>
      <c r="Y67" s="34">
        <v>5682</v>
      </c>
      <c r="Z67" s="46">
        <f t="shared" si="13"/>
        <v>267</v>
      </c>
      <c r="AA67" s="34">
        <v>5491</v>
      </c>
      <c r="AB67" s="46">
        <f t="shared" si="14"/>
        <v>191</v>
      </c>
      <c r="AC67" s="34">
        <v>5546</v>
      </c>
      <c r="AD67" s="46">
        <f t="shared" si="0"/>
        <v>-55</v>
      </c>
      <c r="AE67" s="34">
        <v>5422</v>
      </c>
      <c r="AF67" s="46">
        <f t="shared" si="15"/>
        <v>124</v>
      </c>
      <c r="AG67" s="34">
        <v>5641</v>
      </c>
      <c r="AH67" s="46">
        <f t="shared" si="16"/>
        <v>-219</v>
      </c>
      <c r="AI67" s="34">
        <v>5633</v>
      </c>
      <c r="AJ67" s="46">
        <f t="shared" si="17"/>
        <v>8</v>
      </c>
      <c r="AK67" s="34">
        <v>5027</v>
      </c>
      <c r="AL67" s="46">
        <f t="shared" si="1"/>
        <v>606</v>
      </c>
      <c r="AN67" s="7"/>
    </row>
    <row r="68" spans="1:40">
      <c r="A68" s="47" t="s">
        <v>59</v>
      </c>
      <c r="B68" s="32" t="s">
        <v>188</v>
      </c>
      <c r="C68" s="33" t="str">
        <f t="shared" si="2"/>
        <v>P</v>
      </c>
      <c r="D68" s="34">
        <v>3456</v>
      </c>
      <c r="E68" s="35">
        <v>3532</v>
      </c>
      <c r="F68" s="36">
        <f t="shared" si="3"/>
        <v>3532</v>
      </c>
      <c r="G68" s="45">
        <v>3595</v>
      </c>
      <c r="H68" s="38">
        <f t="shared" si="4"/>
        <v>-63</v>
      </c>
      <c r="I68" s="43">
        <v>3613</v>
      </c>
      <c r="J68" s="40">
        <f t="shared" si="5"/>
        <v>-18</v>
      </c>
      <c r="K68" s="34">
        <v>3615</v>
      </c>
      <c r="L68" s="44">
        <f t="shared" si="6"/>
        <v>-2</v>
      </c>
      <c r="M68" s="34">
        <v>3755</v>
      </c>
      <c r="N68" s="44">
        <f t="shared" si="7"/>
        <v>-223</v>
      </c>
      <c r="O68" s="43">
        <v>3777</v>
      </c>
      <c r="P68" s="44">
        <f t="shared" si="8"/>
        <v>-22</v>
      </c>
      <c r="Q68" s="45">
        <v>3761</v>
      </c>
      <c r="R68" s="44">
        <f t="shared" si="9"/>
        <v>16</v>
      </c>
      <c r="S68" s="45">
        <v>3782</v>
      </c>
      <c r="T68" s="44">
        <f t="shared" si="10"/>
        <v>-21</v>
      </c>
      <c r="U68" s="45">
        <v>3719</v>
      </c>
      <c r="V68" s="44">
        <f t="shared" si="11"/>
        <v>63</v>
      </c>
      <c r="W68" s="34">
        <v>3645</v>
      </c>
      <c r="X68" s="46">
        <f t="shared" si="12"/>
        <v>74</v>
      </c>
      <c r="Y68" s="34">
        <v>3634</v>
      </c>
      <c r="Z68" s="46">
        <f t="shared" si="13"/>
        <v>-102</v>
      </c>
      <c r="AA68" s="34">
        <v>3611</v>
      </c>
      <c r="AB68" s="46">
        <f t="shared" si="14"/>
        <v>23</v>
      </c>
      <c r="AC68" s="34">
        <v>3648</v>
      </c>
      <c r="AD68" s="46">
        <f t="shared" si="0"/>
        <v>-37</v>
      </c>
      <c r="AE68" s="34">
        <v>3646</v>
      </c>
      <c r="AF68" s="46">
        <f t="shared" si="15"/>
        <v>2</v>
      </c>
      <c r="AG68" s="34">
        <v>3775</v>
      </c>
      <c r="AH68" s="46">
        <f t="shared" si="16"/>
        <v>-129</v>
      </c>
      <c r="AI68" s="34">
        <v>3682</v>
      </c>
      <c r="AJ68" s="46">
        <f t="shared" si="17"/>
        <v>93</v>
      </c>
      <c r="AK68" s="34">
        <v>3719</v>
      </c>
      <c r="AL68" s="46">
        <f t="shared" si="1"/>
        <v>-37</v>
      </c>
      <c r="AN68" s="7"/>
    </row>
    <row r="69" spans="1:40">
      <c r="A69" s="47" t="s">
        <v>60</v>
      </c>
      <c r="B69" s="32" t="s">
        <v>189</v>
      </c>
      <c r="C69" s="33" t="str">
        <f t="shared" si="2"/>
        <v>P</v>
      </c>
      <c r="D69" s="34">
        <v>37270</v>
      </c>
      <c r="E69" s="35">
        <v>38482</v>
      </c>
      <c r="F69" s="36">
        <f t="shared" si="3"/>
        <v>38482</v>
      </c>
      <c r="G69" s="45">
        <v>36587</v>
      </c>
      <c r="H69" s="38">
        <f t="shared" si="4"/>
        <v>1895</v>
      </c>
      <c r="I69" s="43">
        <v>37837</v>
      </c>
      <c r="J69" s="40">
        <f t="shared" si="5"/>
        <v>-1250</v>
      </c>
      <c r="K69" s="34">
        <v>37317</v>
      </c>
      <c r="L69" s="44">
        <f t="shared" si="6"/>
        <v>520</v>
      </c>
      <c r="M69" s="34">
        <v>36550</v>
      </c>
      <c r="N69" s="44">
        <f t="shared" si="7"/>
        <v>1932</v>
      </c>
      <c r="O69" s="43">
        <v>35272</v>
      </c>
      <c r="P69" s="44">
        <f t="shared" si="8"/>
        <v>1278</v>
      </c>
      <c r="Q69" s="45">
        <v>34985</v>
      </c>
      <c r="R69" s="44">
        <f t="shared" si="9"/>
        <v>287</v>
      </c>
      <c r="S69" s="45">
        <v>34765</v>
      </c>
      <c r="T69" s="44">
        <f t="shared" si="10"/>
        <v>220</v>
      </c>
      <c r="U69" s="45">
        <v>34096</v>
      </c>
      <c r="V69" s="44">
        <f t="shared" si="11"/>
        <v>669</v>
      </c>
      <c r="W69" s="34">
        <v>33786</v>
      </c>
      <c r="X69" s="46">
        <f t="shared" si="12"/>
        <v>310</v>
      </c>
      <c r="Y69" s="34">
        <v>33175</v>
      </c>
      <c r="Z69" s="46">
        <f t="shared" si="13"/>
        <v>5307</v>
      </c>
      <c r="AA69" s="34">
        <v>32821</v>
      </c>
      <c r="AB69" s="46">
        <f t="shared" si="14"/>
        <v>354</v>
      </c>
      <c r="AC69" s="34">
        <v>32838</v>
      </c>
      <c r="AD69" s="46">
        <f t="shared" si="0"/>
        <v>-17</v>
      </c>
      <c r="AE69" s="34">
        <v>32063</v>
      </c>
      <c r="AF69" s="46">
        <f t="shared" si="15"/>
        <v>775</v>
      </c>
      <c r="AG69" s="34">
        <v>31513</v>
      </c>
      <c r="AH69" s="46">
        <f t="shared" si="16"/>
        <v>550</v>
      </c>
      <c r="AI69" s="34">
        <v>30563</v>
      </c>
      <c r="AJ69" s="46">
        <f t="shared" si="17"/>
        <v>950</v>
      </c>
      <c r="AK69" s="34">
        <v>28923</v>
      </c>
      <c r="AL69" s="46">
        <f t="shared" si="1"/>
        <v>1640</v>
      </c>
      <c r="AN69" s="7"/>
    </row>
    <row r="70" spans="1:40">
      <c r="A70" s="47" t="s">
        <v>61</v>
      </c>
      <c r="B70" s="32" t="s">
        <v>190</v>
      </c>
      <c r="C70" s="33" t="str">
        <f t="shared" si="2"/>
        <v>P</v>
      </c>
      <c r="D70" s="34">
        <v>985</v>
      </c>
      <c r="E70" s="35">
        <v>1007</v>
      </c>
      <c r="F70" s="36">
        <f t="shared" si="3"/>
        <v>1007</v>
      </c>
      <c r="G70" s="45">
        <v>1015</v>
      </c>
      <c r="H70" s="38">
        <f t="shared" si="4"/>
        <v>-8</v>
      </c>
      <c r="I70" s="43">
        <v>1031</v>
      </c>
      <c r="J70" s="40">
        <f t="shared" si="5"/>
        <v>-16</v>
      </c>
      <c r="K70" s="34">
        <v>1069</v>
      </c>
      <c r="L70" s="44">
        <f t="shared" si="6"/>
        <v>-38</v>
      </c>
      <c r="M70" s="34">
        <v>1086</v>
      </c>
      <c r="N70" s="44">
        <f t="shared" si="7"/>
        <v>-79</v>
      </c>
      <c r="O70" s="43">
        <v>1117</v>
      </c>
      <c r="P70" s="44">
        <f t="shared" si="8"/>
        <v>-31</v>
      </c>
      <c r="Q70" s="45">
        <v>1100</v>
      </c>
      <c r="R70" s="44">
        <f t="shared" si="9"/>
        <v>17</v>
      </c>
      <c r="S70" s="45">
        <v>1144</v>
      </c>
      <c r="T70" s="44">
        <f t="shared" si="10"/>
        <v>-44</v>
      </c>
      <c r="U70" s="45">
        <v>1115</v>
      </c>
      <c r="V70" s="44">
        <f t="shared" si="11"/>
        <v>29</v>
      </c>
      <c r="W70" s="34">
        <v>1169</v>
      </c>
      <c r="X70" s="46">
        <f t="shared" si="12"/>
        <v>-54</v>
      </c>
      <c r="Y70" s="34">
        <v>1128</v>
      </c>
      <c r="Z70" s="46">
        <f t="shared" si="13"/>
        <v>-121</v>
      </c>
      <c r="AA70" s="34">
        <v>1162</v>
      </c>
      <c r="AB70" s="46">
        <f t="shared" si="14"/>
        <v>-34</v>
      </c>
      <c r="AC70" s="34">
        <v>1177</v>
      </c>
      <c r="AD70" s="46">
        <f t="shared" si="0"/>
        <v>-15</v>
      </c>
      <c r="AE70" s="34">
        <v>1200</v>
      </c>
      <c r="AF70" s="46">
        <f t="shared" si="15"/>
        <v>-23</v>
      </c>
      <c r="AG70" s="34">
        <v>1247</v>
      </c>
      <c r="AH70" s="46">
        <f t="shared" si="16"/>
        <v>-47</v>
      </c>
      <c r="AI70" s="34">
        <v>1285</v>
      </c>
      <c r="AJ70" s="46">
        <f t="shared" si="17"/>
        <v>-38</v>
      </c>
      <c r="AK70" s="34">
        <v>1346</v>
      </c>
      <c r="AL70" s="46">
        <f t="shared" si="1"/>
        <v>-61</v>
      </c>
      <c r="AN70" s="7"/>
    </row>
    <row r="71" spans="1:40">
      <c r="A71" s="47" t="s">
        <v>62</v>
      </c>
      <c r="B71" s="32" t="s">
        <v>191</v>
      </c>
      <c r="C71" s="33" t="str">
        <f t="shared" si="2"/>
        <v>P</v>
      </c>
      <c r="D71" s="34">
        <v>9129</v>
      </c>
      <c r="E71" s="35">
        <v>9472</v>
      </c>
      <c r="F71" s="36">
        <f t="shared" si="3"/>
        <v>9472</v>
      </c>
      <c r="G71" s="45">
        <v>9852</v>
      </c>
      <c r="H71" s="38">
        <f t="shared" si="4"/>
        <v>-380</v>
      </c>
      <c r="I71" s="43">
        <v>9899</v>
      </c>
      <c r="J71" s="40">
        <f t="shared" si="5"/>
        <v>-47</v>
      </c>
      <c r="K71" s="34">
        <v>9868</v>
      </c>
      <c r="L71" s="44">
        <f t="shared" si="6"/>
        <v>31</v>
      </c>
      <c r="M71" s="34">
        <v>9945</v>
      </c>
      <c r="N71" s="44">
        <f t="shared" si="7"/>
        <v>-473</v>
      </c>
      <c r="O71" s="43">
        <v>10032</v>
      </c>
      <c r="P71" s="44">
        <f t="shared" si="8"/>
        <v>-87</v>
      </c>
      <c r="Q71" s="45">
        <v>10067</v>
      </c>
      <c r="R71" s="44">
        <f t="shared" si="9"/>
        <v>-35</v>
      </c>
      <c r="S71" s="45">
        <v>10153</v>
      </c>
      <c r="T71" s="44">
        <f t="shared" si="10"/>
        <v>-86</v>
      </c>
      <c r="U71" s="45">
        <v>10178</v>
      </c>
      <c r="V71" s="44">
        <f t="shared" si="11"/>
        <v>-25</v>
      </c>
      <c r="W71" s="34">
        <v>9918</v>
      </c>
      <c r="X71" s="46">
        <f t="shared" si="12"/>
        <v>260</v>
      </c>
      <c r="Y71" s="34">
        <v>9857</v>
      </c>
      <c r="Z71" s="46">
        <f t="shared" si="13"/>
        <v>-385</v>
      </c>
      <c r="AA71" s="34">
        <v>9786</v>
      </c>
      <c r="AB71" s="46">
        <f t="shared" si="14"/>
        <v>71</v>
      </c>
      <c r="AC71" s="34">
        <v>9759</v>
      </c>
      <c r="AD71" s="46">
        <f t="shared" si="0"/>
        <v>27</v>
      </c>
      <c r="AE71" s="34">
        <v>9656</v>
      </c>
      <c r="AF71" s="46">
        <f t="shared" si="15"/>
        <v>103</v>
      </c>
      <c r="AG71" s="34">
        <v>9645</v>
      </c>
      <c r="AH71" s="46">
        <f t="shared" si="16"/>
        <v>11</v>
      </c>
      <c r="AI71" s="34">
        <v>9442</v>
      </c>
      <c r="AJ71" s="46">
        <f t="shared" si="17"/>
        <v>203</v>
      </c>
      <c r="AK71" s="34">
        <v>9301</v>
      </c>
      <c r="AL71" s="46">
        <f t="shared" si="1"/>
        <v>141</v>
      </c>
      <c r="AN71" s="7"/>
    </row>
    <row r="72" spans="1:40">
      <c r="A72" s="47" t="s">
        <v>63</v>
      </c>
      <c r="B72" s="32" t="s">
        <v>192</v>
      </c>
      <c r="C72" s="33" t="str">
        <f t="shared" si="2"/>
        <v>P</v>
      </c>
      <c r="D72" s="34">
        <v>8156</v>
      </c>
      <c r="E72" s="35">
        <v>8185</v>
      </c>
      <c r="F72" s="36">
        <f t="shared" si="3"/>
        <v>8185</v>
      </c>
      <c r="G72" s="45">
        <v>8287</v>
      </c>
      <c r="H72" s="38">
        <f t="shared" si="4"/>
        <v>-102</v>
      </c>
      <c r="I72" s="43">
        <v>8486</v>
      </c>
      <c r="J72" s="40">
        <f t="shared" si="5"/>
        <v>-199</v>
      </c>
      <c r="K72" s="34">
        <v>8506</v>
      </c>
      <c r="L72" s="44">
        <f t="shared" si="6"/>
        <v>-20</v>
      </c>
      <c r="M72" s="34">
        <v>8620</v>
      </c>
      <c r="N72" s="44">
        <f t="shared" si="7"/>
        <v>-435</v>
      </c>
      <c r="O72" s="43">
        <v>8749</v>
      </c>
      <c r="P72" s="44">
        <f t="shared" si="8"/>
        <v>-129</v>
      </c>
      <c r="Q72" s="45">
        <v>8965</v>
      </c>
      <c r="R72" s="44">
        <f t="shared" si="9"/>
        <v>-216</v>
      </c>
      <c r="S72" s="45">
        <v>9212</v>
      </c>
      <c r="T72" s="44">
        <f t="shared" si="10"/>
        <v>-247</v>
      </c>
      <c r="U72" s="45">
        <v>9193</v>
      </c>
      <c r="V72" s="44">
        <f t="shared" si="11"/>
        <v>19</v>
      </c>
      <c r="W72" s="34">
        <v>9079</v>
      </c>
      <c r="X72" s="46">
        <f t="shared" si="12"/>
        <v>114</v>
      </c>
      <c r="Y72" s="34">
        <v>9097</v>
      </c>
      <c r="Z72" s="46">
        <f t="shared" si="13"/>
        <v>-912</v>
      </c>
      <c r="AA72" s="34">
        <v>9220</v>
      </c>
      <c r="AB72" s="46">
        <f t="shared" si="14"/>
        <v>-123</v>
      </c>
      <c r="AC72" s="34">
        <v>9222</v>
      </c>
      <c r="AD72" s="46">
        <f t="shared" si="0"/>
        <v>-2</v>
      </c>
      <c r="AE72" s="34">
        <v>9310</v>
      </c>
      <c r="AF72" s="46">
        <f t="shared" si="15"/>
        <v>-88</v>
      </c>
      <c r="AG72" s="34">
        <v>9634</v>
      </c>
      <c r="AH72" s="46">
        <f t="shared" si="16"/>
        <v>-324</v>
      </c>
      <c r="AI72" s="34">
        <v>9770</v>
      </c>
      <c r="AJ72" s="46">
        <f t="shared" si="17"/>
        <v>-136</v>
      </c>
      <c r="AK72" s="34">
        <v>9912</v>
      </c>
      <c r="AL72" s="46">
        <f t="shared" si="1"/>
        <v>-142</v>
      </c>
      <c r="AN72" s="7"/>
    </row>
    <row r="73" spans="1:40">
      <c r="A73" s="47" t="s">
        <v>64</v>
      </c>
      <c r="B73" s="32" t="s">
        <v>193</v>
      </c>
      <c r="C73" s="33" t="str">
        <f t="shared" si="2"/>
        <v>P</v>
      </c>
      <c r="D73" s="34">
        <v>11113</v>
      </c>
      <c r="E73" s="35">
        <v>11310</v>
      </c>
      <c r="F73" s="36">
        <f t="shared" si="3"/>
        <v>11310</v>
      </c>
      <c r="G73" s="45">
        <v>11288</v>
      </c>
      <c r="H73" s="38">
        <f t="shared" si="4"/>
        <v>22</v>
      </c>
      <c r="I73" s="43">
        <v>11406</v>
      </c>
      <c r="J73" s="40">
        <f t="shared" si="5"/>
        <v>-118</v>
      </c>
      <c r="K73" s="34">
        <v>11443</v>
      </c>
      <c r="L73" s="44">
        <f t="shared" si="6"/>
        <v>-37</v>
      </c>
      <c r="M73" s="34">
        <v>11441</v>
      </c>
      <c r="N73" s="44">
        <f t="shared" si="7"/>
        <v>-131</v>
      </c>
      <c r="O73" s="43">
        <v>11398</v>
      </c>
      <c r="P73" s="44">
        <f t="shared" si="8"/>
        <v>43</v>
      </c>
      <c r="Q73" s="45">
        <v>11503</v>
      </c>
      <c r="R73" s="44">
        <f t="shared" si="9"/>
        <v>-105</v>
      </c>
      <c r="S73" s="45">
        <v>11646</v>
      </c>
      <c r="T73" s="44">
        <f t="shared" si="10"/>
        <v>-143</v>
      </c>
      <c r="U73" s="45">
        <v>11589</v>
      </c>
      <c r="V73" s="44">
        <f t="shared" si="11"/>
        <v>57</v>
      </c>
      <c r="W73" s="34">
        <v>11688</v>
      </c>
      <c r="X73" s="46">
        <f t="shared" si="12"/>
        <v>-99</v>
      </c>
      <c r="Y73" s="34">
        <v>11803</v>
      </c>
      <c r="Z73" s="46">
        <f t="shared" si="13"/>
        <v>-493</v>
      </c>
      <c r="AA73" s="34">
        <v>11782</v>
      </c>
      <c r="AB73" s="46">
        <f t="shared" si="14"/>
        <v>21</v>
      </c>
      <c r="AC73" s="34">
        <v>11891</v>
      </c>
      <c r="AD73" s="46">
        <f t="shared" ref="AD73:AD123" si="18">AA73-AC73</f>
        <v>-109</v>
      </c>
      <c r="AE73" s="34">
        <v>11984</v>
      </c>
      <c r="AF73" s="46">
        <f t="shared" si="15"/>
        <v>-93</v>
      </c>
      <c r="AG73" s="34">
        <v>12355</v>
      </c>
      <c r="AH73" s="46">
        <f t="shared" si="16"/>
        <v>-371</v>
      </c>
      <c r="AI73" s="34">
        <v>12195</v>
      </c>
      <c r="AJ73" s="46">
        <f t="shared" si="17"/>
        <v>160</v>
      </c>
      <c r="AK73" s="34">
        <v>12184</v>
      </c>
      <c r="AL73" s="46">
        <f t="shared" ref="AL73:AL123" si="19">+AI73-AK73</f>
        <v>11</v>
      </c>
      <c r="AN73" s="7"/>
    </row>
    <row r="74" spans="1:40">
      <c r="A74" s="47" t="s">
        <v>65</v>
      </c>
      <c r="B74" s="32" t="s">
        <v>194</v>
      </c>
      <c r="C74" s="33" t="str">
        <f t="shared" ref="C74:C123" si="20">IF(D74&gt;E74,"A","P")</f>
        <v>P</v>
      </c>
      <c r="D74" s="34">
        <v>4401</v>
      </c>
      <c r="E74" s="35">
        <v>4471</v>
      </c>
      <c r="F74" s="36">
        <f t="shared" ref="F74:F123" si="21">IF(E74&gt;D74,E74,D74)</f>
        <v>4471</v>
      </c>
      <c r="G74" s="45">
        <v>4454</v>
      </c>
      <c r="H74" s="38">
        <f t="shared" ref="H74:H124" si="22">F74-G74</f>
        <v>17</v>
      </c>
      <c r="I74" s="43">
        <v>4488</v>
      </c>
      <c r="J74" s="40">
        <f t="shared" ref="J74:J124" si="23">G74-I74</f>
        <v>-34</v>
      </c>
      <c r="K74" s="34">
        <v>4466</v>
      </c>
      <c r="L74" s="44">
        <f t="shared" ref="L74:L123" si="24">I74-K74</f>
        <v>22</v>
      </c>
      <c r="M74" s="34">
        <v>4455</v>
      </c>
      <c r="N74" s="44">
        <f t="shared" ref="N74:N123" si="25">F74-M74</f>
        <v>16</v>
      </c>
      <c r="O74" s="43">
        <v>4398</v>
      </c>
      <c r="P74" s="44">
        <f t="shared" ref="P74:P123" si="26">M74-O74</f>
        <v>57</v>
      </c>
      <c r="Q74" s="45">
        <v>4387</v>
      </c>
      <c r="R74" s="44">
        <f t="shared" ref="R74:R123" si="27">O74-Q74</f>
        <v>11</v>
      </c>
      <c r="S74" s="45">
        <v>4442</v>
      </c>
      <c r="T74" s="44">
        <f t="shared" ref="T74:T123" si="28">Q74-S74</f>
        <v>-55</v>
      </c>
      <c r="U74" s="45">
        <v>4354</v>
      </c>
      <c r="V74" s="44">
        <f t="shared" ref="V74:V123" si="29">S74-U74</f>
        <v>88</v>
      </c>
      <c r="W74" s="34">
        <v>4402</v>
      </c>
      <c r="X74" s="46">
        <f t="shared" ref="X74:X123" si="30">U74-W74</f>
        <v>-48</v>
      </c>
      <c r="Y74" s="34">
        <v>4417</v>
      </c>
      <c r="Z74" s="46">
        <f t="shared" ref="Z74:Z123" si="31">F74-Y74</f>
        <v>54</v>
      </c>
      <c r="AA74" s="34">
        <v>4367</v>
      </c>
      <c r="AB74" s="46">
        <f t="shared" ref="AB74:AB123" si="32">Y74-AA74</f>
        <v>50</v>
      </c>
      <c r="AC74" s="34">
        <v>4382</v>
      </c>
      <c r="AD74" s="46">
        <f t="shared" si="18"/>
        <v>-15</v>
      </c>
      <c r="AE74" s="34">
        <v>4386</v>
      </c>
      <c r="AF74" s="46">
        <f t="shared" ref="AF74:AF123" si="33">AC74-AE74</f>
        <v>-4</v>
      </c>
      <c r="AG74" s="34">
        <v>4434</v>
      </c>
      <c r="AH74" s="46">
        <f t="shared" ref="AH74:AH123" si="34">AE74-AG74</f>
        <v>-48</v>
      </c>
      <c r="AI74" s="34">
        <v>4354</v>
      </c>
      <c r="AJ74" s="46">
        <f t="shared" ref="AJ74:AJ123" si="35">AG74-AI74</f>
        <v>80</v>
      </c>
      <c r="AK74" s="34">
        <v>4387</v>
      </c>
      <c r="AL74" s="46">
        <f t="shared" si="19"/>
        <v>-33</v>
      </c>
      <c r="AN74" s="7"/>
    </row>
    <row r="75" spans="1:40">
      <c r="A75" s="47" t="s">
        <v>66</v>
      </c>
      <c r="B75" s="32" t="s">
        <v>195</v>
      </c>
      <c r="C75" s="33" t="str">
        <f t="shared" si="20"/>
        <v>A</v>
      </c>
      <c r="D75" s="34">
        <v>2139</v>
      </c>
      <c r="E75" s="35">
        <v>2108</v>
      </c>
      <c r="F75" s="36">
        <f t="shared" si="21"/>
        <v>2139</v>
      </c>
      <c r="G75" s="45">
        <v>2185</v>
      </c>
      <c r="H75" s="38">
        <f t="shared" si="22"/>
        <v>-46</v>
      </c>
      <c r="I75" s="43">
        <v>2252</v>
      </c>
      <c r="J75" s="40">
        <f t="shared" si="23"/>
        <v>-67</v>
      </c>
      <c r="K75" s="34">
        <v>2286</v>
      </c>
      <c r="L75" s="44">
        <f t="shared" si="24"/>
        <v>-34</v>
      </c>
      <c r="M75" s="34">
        <v>2292</v>
      </c>
      <c r="N75" s="44">
        <f t="shared" si="25"/>
        <v>-153</v>
      </c>
      <c r="O75" s="43">
        <v>2338</v>
      </c>
      <c r="P75" s="44">
        <f t="shared" si="26"/>
        <v>-46</v>
      </c>
      <c r="Q75" s="45">
        <v>2424</v>
      </c>
      <c r="R75" s="44">
        <f t="shared" si="27"/>
        <v>-86</v>
      </c>
      <c r="S75" s="45">
        <v>2485</v>
      </c>
      <c r="T75" s="44">
        <f t="shared" si="28"/>
        <v>-61</v>
      </c>
      <c r="U75" s="45">
        <v>2512</v>
      </c>
      <c r="V75" s="44">
        <f t="shared" si="29"/>
        <v>-27</v>
      </c>
      <c r="W75" s="34">
        <v>2602</v>
      </c>
      <c r="X75" s="46">
        <f t="shared" si="30"/>
        <v>-90</v>
      </c>
      <c r="Y75" s="34">
        <v>2548</v>
      </c>
      <c r="Z75" s="46">
        <f t="shared" si="31"/>
        <v>-409</v>
      </c>
      <c r="AA75" s="34">
        <v>2581</v>
      </c>
      <c r="AB75" s="46">
        <f t="shared" si="32"/>
        <v>-33</v>
      </c>
      <c r="AC75" s="34">
        <v>2619</v>
      </c>
      <c r="AD75" s="46">
        <f t="shared" si="18"/>
        <v>-38</v>
      </c>
      <c r="AE75" s="34">
        <v>2627</v>
      </c>
      <c r="AF75" s="46">
        <f t="shared" si="33"/>
        <v>-8</v>
      </c>
      <c r="AG75" s="34">
        <v>2642</v>
      </c>
      <c r="AH75" s="46">
        <f t="shared" si="34"/>
        <v>-15</v>
      </c>
      <c r="AI75" s="34">
        <v>2641</v>
      </c>
      <c r="AJ75" s="46">
        <f t="shared" si="35"/>
        <v>1</v>
      </c>
      <c r="AK75" s="34">
        <v>2636</v>
      </c>
      <c r="AL75" s="46">
        <f t="shared" si="19"/>
        <v>5</v>
      </c>
      <c r="AN75" s="7"/>
    </row>
    <row r="76" spans="1:40">
      <c r="A76" s="47" t="s">
        <v>67</v>
      </c>
      <c r="B76" s="32" t="s">
        <v>196</v>
      </c>
      <c r="C76" s="33" t="str">
        <f t="shared" si="20"/>
        <v>P</v>
      </c>
      <c r="D76" s="34">
        <v>2611</v>
      </c>
      <c r="E76" s="35">
        <v>2620</v>
      </c>
      <c r="F76" s="36">
        <f t="shared" si="21"/>
        <v>2620</v>
      </c>
      <c r="G76" s="45">
        <v>2779</v>
      </c>
      <c r="H76" s="38">
        <f t="shared" si="22"/>
        <v>-159</v>
      </c>
      <c r="I76" s="43">
        <v>2852</v>
      </c>
      <c r="J76" s="40">
        <f t="shared" si="23"/>
        <v>-73</v>
      </c>
      <c r="K76" s="34">
        <v>2966</v>
      </c>
      <c r="L76" s="44">
        <f t="shared" si="24"/>
        <v>-114</v>
      </c>
      <c r="M76" s="34">
        <v>3111</v>
      </c>
      <c r="N76" s="44">
        <f t="shared" si="25"/>
        <v>-491</v>
      </c>
      <c r="O76" s="43">
        <v>3234</v>
      </c>
      <c r="P76" s="44">
        <f t="shared" si="26"/>
        <v>-123</v>
      </c>
      <c r="Q76" s="45">
        <v>3314</v>
      </c>
      <c r="R76" s="44">
        <f t="shared" si="27"/>
        <v>-80</v>
      </c>
      <c r="S76" s="45">
        <v>3372</v>
      </c>
      <c r="T76" s="44">
        <f t="shared" si="28"/>
        <v>-58</v>
      </c>
      <c r="U76" s="45">
        <v>3407</v>
      </c>
      <c r="V76" s="44">
        <f t="shared" si="29"/>
        <v>-35</v>
      </c>
      <c r="W76" s="34">
        <v>3500</v>
      </c>
      <c r="X76" s="46">
        <f t="shared" si="30"/>
        <v>-93</v>
      </c>
      <c r="Y76" s="34">
        <v>3721</v>
      </c>
      <c r="Z76" s="46">
        <f t="shared" si="31"/>
        <v>-1101</v>
      </c>
      <c r="AA76" s="34">
        <v>3789</v>
      </c>
      <c r="AB76" s="46">
        <f t="shared" si="32"/>
        <v>-68</v>
      </c>
      <c r="AC76" s="34">
        <v>3911</v>
      </c>
      <c r="AD76" s="46">
        <f t="shared" si="18"/>
        <v>-122</v>
      </c>
      <c r="AE76" s="34">
        <v>3906</v>
      </c>
      <c r="AF76" s="46">
        <f t="shared" si="33"/>
        <v>5</v>
      </c>
      <c r="AG76" s="34">
        <v>4071</v>
      </c>
      <c r="AH76" s="46">
        <f t="shared" si="34"/>
        <v>-165</v>
      </c>
      <c r="AI76" s="34">
        <v>4178</v>
      </c>
      <c r="AJ76" s="46">
        <f t="shared" si="35"/>
        <v>-107</v>
      </c>
      <c r="AK76" s="34">
        <v>4325</v>
      </c>
      <c r="AL76" s="46">
        <f t="shared" si="19"/>
        <v>-147</v>
      </c>
      <c r="AN76" s="7"/>
    </row>
    <row r="77" spans="1:40">
      <c r="A77" s="47" t="s">
        <v>68</v>
      </c>
      <c r="B77" s="32" t="s">
        <v>255</v>
      </c>
      <c r="C77" s="33" t="str">
        <f t="shared" si="20"/>
        <v>P</v>
      </c>
      <c r="D77" s="34">
        <v>5638</v>
      </c>
      <c r="E77" s="35">
        <v>5704</v>
      </c>
      <c r="F77" s="36">
        <f t="shared" si="21"/>
        <v>5704</v>
      </c>
      <c r="G77" s="45">
        <v>5824</v>
      </c>
      <c r="H77" s="38">
        <f t="shared" si="22"/>
        <v>-120</v>
      </c>
      <c r="I77" s="43">
        <v>5936</v>
      </c>
      <c r="J77" s="40">
        <f t="shared" si="23"/>
        <v>-112</v>
      </c>
      <c r="K77" s="34">
        <v>5945</v>
      </c>
      <c r="L77" s="44">
        <f t="shared" si="24"/>
        <v>-9</v>
      </c>
      <c r="M77" s="34">
        <v>6092</v>
      </c>
      <c r="N77" s="44">
        <f t="shared" si="25"/>
        <v>-388</v>
      </c>
      <c r="O77" s="43">
        <v>6189</v>
      </c>
      <c r="P77" s="44">
        <f t="shared" si="26"/>
        <v>-97</v>
      </c>
      <c r="Q77" s="45">
        <v>6259</v>
      </c>
      <c r="R77" s="44">
        <f t="shared" si="27"/>
        <v>-70</v>
      </c>
      <c r="S77" s="45">
        <v>6347</v>
      </c>
      <c r="T77" s="44">
        <f t="shared" si="28"/>
        <v>-88</v>
      </c>
      <c r="U77" s="45">
        <v>6403</v>
      </c>
      <c r="V77" s="44">
        <f t="shared" si="29"/>
        <v>-56</v>
      </c>
      <c r="W77" s="34">
        <v>6430</v>
      </c>
      <c r="X77" s="46">
        <f t="shared" si="30"/>
        <v>-27</v>
      </c>
      <c r="Y77" s="34">
        <v>6455</v>
      </c>
      <c r="Z77" s="46">
        <f t="shared" si="31"/>
        <v>-751</v>
      </c>
      <c r="AA77" s="34">
        <v>6403</v>
      </c>
      <c r="AB77" s="46">
        <f t="shared" si="32"/>
        <v>52</v>
      </c>
      <c r="AC77" s="34">
        <v>6382</v>
      </c>
      <c r="AD77" s="46">
        <f t="shared" si="18"/>
        <v>21</v>
      </c>
      <c r="AE77" s="34">
        <v>6451</v>
      </c>
      <c r="AF77" s="46">
        <f t="shared" si="33"/>
        <v>-69</v>
      </c>
      <c r="AG77" s="34">
        <v>6619</v>
      </c>
      <c r="AH77" s="46">
        <f t="shared" si="34"/>
        <v>-168</v>
      </c>
      <c r="AI77" s="34">
        <v>6497</v>
      </c>
      <c r="AJ77" s="46">
        <f t="shared" si="35"/>
        <v>122</v>
      </c>
      <c r="AK77" s="34">
        <v>6493</v>
      </c>
      <c r="AL77" s="46">
        <f t="shared" si="19"/>
        <v>4</v>
      </c>
      <c r="AN77" s="7"/>
    </row>
    <row r="78" spans="1:40">
      <c r="A78" s="47" t="s">
        <v>69</v>
      </c>
      <c r="B78" s="32" t="s">
        <v>197</v>
      </c>
      <c r="C78" s="33" t="str">
        <f t="shared" si="20"/>
        <v>P</v>
      </c>
      <c r="D78" s="34">
        <v>140493</v>
      </c>
      <c r="E78" s="35">
        <v>142869</v>
      </c>
      <c r="F78" s="36">
        <f t="shared" si="21"/>
        <v>142869</v>
      </c>
      <c r="G78" s="45">
        <v>145620</v>
      </c>
      <c r="H78" s="38">
        <f t="shared" si="22"/>
        <v>-2751</v>
      </c>
      <c r="I78" s="43">
        <v>148434</v>
      </c>
      <c r="J78" s="40">
        <f t="shared" si="23"/>
        <v>-2814</v>
      </c>
      <c r="K78" s="34">
        <v>149683</v>
      </c>
      <c r="L78" s="44">
        <f t="shared" si="24"/>
        <v>-1249</v>
      </c>
      <c r="M78" s="34">
        <v>148109</v>
      </c>
      <c r="N78" s="44">
        <f t="shared" si="25"/>
        <v>-5240</v>
      </c>
      <c r="O78" s="43">
        <v>150200</v>
      </c>
      <c r="P78" s="44">
        <f t="shared" si="26"/>
        <v>-2091</v>
      </c>
      <c r="Q78" s="45">
        <v>148951</v>
      </c>
      <c r="R78" s="44">
        <f t="shared" si="27"/>
        <v>1249</v>
      </c>
      <c r="S78" s="45">
        <v>149554</v>
      </c>
      <c r="T78" s="44">
        <f t="shared" si="28"/>
        <v>-603</v>
      </c>
      <c r="U78" s="45">
        <v>144618</v>
      </c>
      <c r="V78" s="44">
        <f t="shared" si="29"/>
        <v>4936</v>
      </c>
      <c r="W78" s="34">
        <v>144470</v>
      </c>
      <c r="X78" s="46">
        <f t="shared" si="30"/>
        <v>148</v>
      </c>
      <c r="Y78" s="34">
        <v>139737</v>
      </c>
      <c r="Z78" s="46">
        <f t="shared" si="31"/>
        <v>3132</v>
      </c>
      <c r="AA78" s="34">
        <v>137497</v>
      </c>
      <c r="AB78" s="46">
        <f t="shared" si="32"/>
        <v>2240</v>
      </c>
      <c r="AC78" s="34">
        <v>135938</v>
      </c>
      <c r="AD78" s="46">
        <f t="shared" si="18"/>
        <v>1559</v>
      </c>
      <c r="AE78" s="34">
        <v>134121</v>
      </c>
      <c r="AF78" s="46">
        <f t="shared" si="33"/>
        <v>1817</v>
      </c>
      <c r="AG78" s="34">
        <v>135585</v>
      </c>
      <c r="AH78" s="46">
        <f t="shared" si="34"/>
        <v>-1464</v>
      </c>
      <c r="AI78" s="34">
        <v>134554</v>
      </c>
      <c r="AJ78" s="46">
        <f t="shared" si="35"/>
        <v>1031</v>
      </c>
      <c r="AK78" s="34">
        <v>128367</v>
      </c>
      <c r="AL78" s="46">
        <f t="shared" si="19"/>
        <v>6187</v>
      </c>
      <c r="AN78" s="7"/>
    </row>
    <row r="79" spans="1:40">
      <c r="A79" s="47" t="s">
        <v>70</v>
      </c>
      <c r="B79" s="32" t="s">
        <v>198</v>
      </c>
      <c r="C79" s="33" t="str">
        <f t="shared" si="20"/>
        <v>A</v>
      </c>
      <c r="D79" s="34">
        <v>1726</v>
      </c>
      <c r="E79" s="35">
        <v>1709</v>
      </c>
      <c r="F79" s="36">
        <f t="shared" si="21"/>
        <v>1726</v>
      </c>
      <c r="G79" s="45">
        <v>1778</v>
      </c>
      <c r="H79" s="38">
        <f t="shared" si="22"/>
        <v>-52</v>
      </c>
      <c r="I79" s="43">
        <v>1838</v>
      </c>
      <c r="J79" s="40">
        <f t="shared" si="23"/>
        <v>-60</v>
      </c>
      <c r="K79" s="34">
        <v>1877</v>
      </c>
      <c r="L79" s="44">
        <f t="shared" si="24"/>
        <v>-39</v>
      </c>
      <c r="M79" s="34">
        <v>1862</v>
      </c>
      <c r="N79" s="44">
        <f t="shared" si="25"/>
        <v>-136</v>
      </c>
      <c r="O79" s="43">
        <v>1850</v>
      </c>
      <c r="P79" s="44">
        <f t="shared" si="26"/>
        <v>12</v>
      </c>
      <c r="Q79" s="45">
        <v>1903</v>
      </c>
      <c r="R79" s="44">
        <f t="shared" si="27"/>
        <v>-53</v>
      </c>
      <c r="S79" s="45">
        <v>1956</v>
      </c>
      <c r="T79" s="44">
        <f t="shared" si="28"/>
        <v>-53</v>
      </c>
      <c r="U79" s="45">
        <v>1976</v>
      </c>
      <c r="V79" s="44">
        <f t="shared" si="29"/>
        <v>-20</v>
      </c>
      <c r="W79" s="34">
        <v>2018</v>
      </c>
      <c r="X79" s="46">
        <f t="shared" si="30"/>
        <v>-42</v>
      </c>
      <c r="Y79" s="34">
        <v>2071</v>
      </c>
      <c r="Z79" s="46">
        <f t="shared" si="31"/>
        <v>-345</v>
      </c>
      <c r="AA79" s="34">
        <v>2090</v>
      </c>
      <c r="AB79" s="46">
        <f t="shared" si="32"/>
        <v>-19</v>
      </c>
      <c r="AC79" s="34">
        <v>2128</v>
      </c>
      <c r="AD79" s="46">
        <f t="shared" si="18"/>
        <v>-38</v>
      </c>
      <c r="AE79" s="34">
        <v>2157</v>
      </c>
      <c r="AF79" s="46">
        <f t="shared" si="33"/>
        <v>-29</v>
      </c>
      <c r="AG79" s="34">
        <v>2199</v>
      </c>
      <c r="AH79" s="46">
        <f t="shared" si="34"/>
        <v>-42</v>
      </c>
      <c r="AI79" s="34">
        <v>2212</v>
      </c>
      <c r="AJ79" s="46">
        <f t="shared" si="35"/>
        <v>-13</v>
      </c>
      <c r="AK79" s="34">
        <v>2283</v>
      </c>
      <c r="AL79" s="46">
        <f t="shared" si="19"/>
        <v>-71</v>
      </c>
      <c r="AN79" s="7"/>
    </row>
    <row r="80" spans="1:40">
      <c r="A80" s="47" t="s">
        <v>71</v>
      </c>
      <c r="B80" s="32" t="s">
        <v>199</v>
      </c>
      <c r="C80" s="33" t="str">
        <f t="shared" si="20"/>
        <v>P</v>
      </c>
      <c r="D80" s="34">
        <v>3447</v>
      </c>
      <c r="E80" s="35">
        <v>3500</v>
      </c>
      <c r="F80" s="36">
        <f t="shared" si="21"/>
        <v>3500</v>
      </c>
      <c r="G80" s="45">
        <v>3658</v>
      </c>
      <c r="H80" s="38">
        <f t="shared" si="22"/>
        <v>-158</v>
      </c>
      <c r="I80" s="43">
        <v>3694</v>
      </c>
      <c r="J80" s="40">
        <f t="shared" si="23"/>
        <v>-36</v>
      </c>
      <c r="K80" s="34">
        <v>3817</v>
      </c>
      <c r="L80" s="44">
        <f t="shared" si="24"/>
        <v>-123</v>
      </c>
      <c r="M80" s="34">
        <v>3976</v>
      </c>
      <c r="N80" s="44">
        <f t="shared" si="25"/>
        <v>-476</v>
      </c>
      <c r="O80" s="43">
        <v>3926</v>
      </c>
      <c r="P80" s="44">
        <f t="shared" si="26"/>
        <v>50</v>
      </c>
      <c r="Q80" s="45">
        <v>4019</v>
      </c>
      <c r="R80" s="44">
        <f t="shared" si="27"/>
        <v>-93</v>
      </c>
      <c r="S80" s="45">
        <v>4103</v>
      </c>
      <c r="T80" s="44">
        <f t="shared" si="28"/>
        <v>-84</v>
      </c>
      <c r="U80" s="45">
        <v>4161</v>
      </c>
      <c r="V80" s="44">
        <f t="shared" si="29"/>
        <v>-58</v>
      </c>
      <c r="W80" s="34">
        <v>4158</v>
      </c>
      <c r="X80" s="46">
        <f t="shared" si="30"/>
        <v>3</v>
      </c>
      <c r="Y80" s="34">
        <v>4139</v>
      </c>
      <c r="Z80" s="46">
        <f t="shared" si="31"/>
        <v>-639</v>
      </c>
      <c r="AA80" s="34">
        <v>4152</v>
      </c>
      <c r="AB80" s="46">
        <f t="shared" si="32"/>
        <v>-13</v>
      </c>
      <c r="AC80" s="34">
        <v>4241</v>
      </c>
      <c r="AD80" s="46">
        <f t="shared" si="18"/>
        <v>-89</v>
      </c>
      <c r="AE80" s="34">
        <v>4342</v>
      </c>
      <c r="AF80" s="46">
        <f t="shared" si="33"/>
        <v>-101</v>
      </c>
      <c r="AG80" s="34">
        <v>4454</v>
      </c>
      <c r="AH80" s="46">
        <f t="shared" si="34"/>
        <v>-112</v>
      </c>
      <c r="AI80" s="34">
        <v>4538</v>
      </c>
      <c r="AJ80" s="46">
        <f t="shared" si="35"/>
        <v>-84</v>
      </c>
      <c r="AK80" s="34">
        <v>4546</v>
      </c>
      <c r="AL80" s="46">
        <f t="shared" si="19"/>
        <v>-8</v>
      </c>
      <c r="AN80" s="7"/>
    </row>
    <row r="81" spans="1:40">
      <c r="A81" s="47" t="s">
        <v>72</v>
      </c>
      <c r="B81" s="32" t="s">
        <v>200</v>
      </c>
      <c r="C81" s="33" t="str">
        <f t="shared" si="20"/>
        <v>P</v>
      </c>
      <c r="D81" s="34">
        <v>12748</v>
      </c>
      <c r="E81" s="35">
        <v>13098</v>
      </c>
      <c r="F81" s="36">
        <f t="shared" si="21"/>
        <v>13098</v>
      </c>
      <c r="G81" s="45">
        <v>12737</v>
      </c>
      <c r="H81" s="38">
        <f t="shared" si="22"/>
        <v>361</v>
      </c>
      <c r="I81" s="43">
        <v>13003</v>
      </c>
      <c r="J81" s="40">
        <f t="shared" si="23"/>
        <v>-266</v>
      </c>
      <c r="K81" s="34">
        <v>12882</v>
      </c>
      <c r="L81" s="44">
        <f t="shared" si="24"/>
        <v>121</v>
      </c>
      <c r="M81" s="34">
        <v>12768</v>
      </c>
      <c r="N81" s="44">
        <f t="shared" si="25"/>
        <v>330</v>
      </c>
      <c r="O81" s="43">
        <v>12696</v>
      </c>
      <c r="P81" s="44">
        <f t="shared" si="26"/>
        <v>72</v>
      </c>
      <c r="Q81" s="45">
        <v>12849</v>
      </c>
      <c r="R81" s="44">
        <f t="shared" si="27"/>
        <v>-153</v>
      </c>
      <c r="S81" s="45">
        <v>13056</v>
      </c>
      <c r="T81" s="44">
        <f t="shared" si="28"/>
        <v>-207</v>
      </c>
      <c r="U81" s="45">
        <v>12986</v>
      </c>
      <c r="V81" s="44">
        <f t="shared" si="29"/>
        <v>70</v>
      </c>
      <c r="W81" s="34">
        <v>12828</v>
      </c>
      <c r="X81" s="46">
        <f t="shared" si="30"/>
        <v>158</v>
      </c>
      <c r="Y81" s="34">
        <v>12499</v>
      </c>
      <c r="Z81" s="46">
        <f t="shared" si="31"/>
        <v>599</v>
      </c>
      <c r="AA81" s="34">
        <v>12672</v>
      </c>
      <c r="AB81" s="46">
        <f t="shared" si="32"/>
        <v>-173</v>
      </c>
      <c r="AC81" s="34">
        <v>12411</v>
      </c>
      <c r="AD81" s="46">
        <f t="shared" si="18"/>
        <v>261</v>
      </c>
      <c r="AE81" s="34">
        <v>12276</v>
      </c>
      <c r="AF81" s="46">
        <f t="shared" si="33"/>
        <v>135</v>
      </c>
      <c r="AG81" s="34">
        <v>12332</v>
      </c>
      <c r="AH81" s="46">
        <f t="shared" si="34"/>
        <v>-56</v>
      </c>
      <c r="AI81" s="34">
        <v>12407</v>
      </c>
      <c r="AJ81" s="46">
        <f t="shared" si="35"/>
        <v>-75</v>
      </c>
      <c r="AK81" s="34">
        <v>12179</v>
      </c>
      <c r="AL81" s="46">
        <f t="shared" si="19"/>
        <v>228</v>
      </c>
      <c r="AN81" s="7"/>
    </row>
    <row r="82" spans="1:40">
      <c r="A82" s="47" t="s">
        <v>73</v>
      </c>
      <c r="B82" s="32" t="s">
        <v>267</v>
      </c>
      <c r="C82" s="33" t="str">
        <f t="shared" si="20"/>
        <v>P</v>
      </c>
      <c r="D82" s="34">
        <v>14180</v>
      </c>
      <c r="E82" s="35">
        <v>14406</v>
      </c>
      <c r="F82" s="36">
        <f t="shared" si="21"/>
        <v>14406</v>
      </c>
      <c r="G82" s="45">
        <v>14497</v>
      </c>
      <c r="H82" s="38">
        <f t="shared" si="22"/>
        <v>-91</v>
      </c>
      <c r="I82" s="43">
        <v>15015</v>
      </c>
      <c r="J82" s="40">
        <f t="shared" si="23"/>
        <v>-518</v>
      </c>
      <c r="K82" s="34">
        <v>14832</v>
      </c>
      <c r="L82" s="44">
        <f t="shared" si="24"/>
        <v>183</v>
      </c>
      <c r="M82" s="34">
        <v>15067</v>
      </c>
      <c r="N82" s="44">
        <f t="shared" si="25"/>
        <v>-661</v>
      </c>
      <c r="O82" s="43">
        <v>15253</v>
      </c>
      <c r="P82" s="44">
        <f t="shared" si="26"/>
        <v>-186</v>
      </c>
      <c r="Q82" s="45">
        <v>15636</v>
      </c>
      <c r="R82" s="44">
        <f t="shared" si="27"/>
        <v>-383</v>
      </c>
      <c r="S82" s="45">
        <v>15868</v>
      </c>
      <c r="T82" s="44">
        <f t="shared" si="28"/>
        <v>-232</v>
      </c>
      <c r="U82" s="45">
        <v>16112</v>
      </c>
      <c r="V82" s="44">
        <f t="shared" si="29"/>
        <v>-244</v>
      </c>
      <c r="W82" s="34">
        <v>16369</v>
      </c>
      <c r="X82" s="46">
        <f t="shared" si="30"/>
        <v>-257</v>
      </c>
      <c r="Y82" s="34">
        <v>16576</v>
      </c>
      <c r="Z82" s="46">
        <f t="shared" si="31"/>
        <v>-2170</v>
      </c>
      <c r="AA82" s="34">
        <v>17014</v>
      </c>
      <c r="AB82" s="46">
        <f t="shared" si="32"/>
        <v>-438</v>
      </c>
      <c r="AC82" s="34">
        <v>17295</v>
      </c>
      <c r="AD82" s="46">
        <f t="shared" si="18"/>
        <v>-281</v>
      </c>
      <c r="AE82" s="34">
        <v>17462</v>
      </c>
      <c r="AF82" s="46">
        <f t="shared" si="33"/>
        <v>-167</v>
      </c>
      <c r="AG82" s="34">
        <v>17754</v>
      </c>
      <c r="AH82" s="46">
        <f t="shared" si="34"/>
        <v>-292</v>
      </c>
      <c r="AI82" s="34">
        <v>18145</v>
      </c>
      <c r="AJ82" s="46">
        <f t="shared" si="35"/>
        <v>-391</v>
      </c>
      <c r="AK82" s="34">
        <v>18165</v>
      </c>
      <c r="AL82" s="46">
        <f t="shared" si="19"/>
        <v>-20</v>
      </c>
      <c r="AN82" s="7"/>
    </row>
    <row r="83" spans="1:40">
      <c r="A83" s="47" t="s">
        <v>74</v>
      </c>
      <c r="B83" s="32" t="s">
        <v>201</v>
      </c>
      <c r="C83" s="33" t="str">
        <f t="shared" si="20"/>
        <v>P</v>
      </c>
      <c r="D83" s="34">
        <v>24791</v>
      </c>
      <c r="E83" s="35">
        <v>25777</v>
      </c>
      <c r="F83" s="36">
        <f t="shared" si="21"/>
        <v>25777</v>
      </c>
      <c r="G83" s="45">
        <v>26641</v>
      </c>
      <c r="H83" s="38">
        <f t="shared" si="22"/>
        <v>-864</v>
      </c>
      <c r="I83" s="43">
        <v>26002</v>
      </c>
      <c r="J83" s="40">
        <f t="shared" si="23"/>
        <v>639</v>
      </c>
      <c r="K83" s="34">
        <v>26292</v>
      </c>
      <c r="L83" s="44">
        <f t="shared" si="24"/>
        <v>-290</v>
      </c>
      <c r="M83" s="34">
        <v>26361</v>
      </c>
      <c r="N83" s="44">
        <f t="shared" si="25"/>
        <v>-584</v>
      </c>
      <c r="O83" s="43">
        <v>26605</v>
      </c>
      <c r="P83" s="44">
        <f t="shared" si="26"/>
        <v>-244</v>
      </c>
      <c r="Q83" s="45">
        <v>26458</v>
      </c>
      <c r="R83" s="44">
        <f t="shared" si="27"/>
        <v>147</v>
      </c>
      <c r="S83" s="45">
        <v>26241</v>
      </c>
      <c r="T83" s="44">
        <f t="shared" si="28"/>
        <v>217</v>
      </c>
      <c r="U83" s="45">
        <v>25852</v>
      </c>
      <c r="V83" s="44">
        <f t="shared" si="29"/>
        <v>389</v>
      </c>
      <c r="W83" s="34">
        <v>25815</v>
      </c>
      <c r="X83" s="46">
        <f t="shared" si="30"/>
        <v>37</v>
      </c>
      <c r="Y83" s="34">
        <v>25024</v>
      </c>
      <c r="Z83" s="46">
        <f t="shared" si="31"/>
        <v>753</v>
      </c>
      <c r="AA83" s="34">
        <v>24636</v>
      </c>
      <c r="AB83" s="46">
        <f t="shared" si="32"/>
        <v>388</v>
      </c>
      <c r="AC83" s="34">
        <v>24313</v>
      </c>
      <c r="AD83" s="46">
        <f t="shared" si="18"/>
        <v>323</v>
      </c>
      <c r="AE83" s="34">
        <v>24070</v>
      </c>
      <c r="AF83" s="46">
        <f t="shared" si="33"/>
        <v>243</v>
      </c>
      <c r="AG83" s="34">
        <v>24056</v>
      </c>
      <c r="AH83" s="46">
        <f t="shared" si="34"/>
        <v>14</v>
      </c>
      <c r="AI83" s="34">
        <v>24165</v>
      </c>
      <c r="AJ83" s="46">
        <f t="shared" si="35"/>
        <v>-109</v>
      </c>
      <c r="AK83" s="34">
        <v>24823</v>
      </c>
      <c r="AL83" s="46">
        <f t="shared" si="19"/>
        <v>-658</v>
      </c>
      <c r="AN83" s="7"/>
    </row>
    <row r="84" spans="1:40">
      <c r="A84" s="47" t="s">
        <v>75</v>
      </c>
      <c r="B84" s="32" t="s">
        <v>202</v>
      </c>
      <c r="C84" s="33" t="str">
        <f t="shared" si="20"/>
        <v>A</v>
      </c>
      <c r="D84" s="34">
        <v>1236</v>
      </c>
      <c r="E84" s="35">
        <v>1187</v>
      </c>
      <c r="F84" s="36">
        <f t="shared" si="21"/>
        <v>1236</v>
      </c>
      <c r="G84" s="45">
        <v>1288</v>
      </c>
      <c r="H84" s="38">
        <f t="shared" si="22"/>
        <v>-52</v>
      </c>
      <c r="I84" s="43">
        <v>1407</v>
      </c>
      <c r="J84" s="40">
        <f t="shared" si="23"/>
        <v>-119</v>
      </c>
      <c r="K84" s="34">
        <v>1533</v>
      </c>
      <c r="L84" s="44">
        <f t="shared" si="24"/>
        <v>-126</v>
      </c>
      <c r="M84" s="34">
        <v>1651</v>
      </c>
      <c r="N84" s="44">
        <f t="shared" si="25"/>
        <v>-415</v>
      </c>
      <c r="O84" s="43">
        <v>1783</v>
      </c>
      <c r="P84" s="44">
        <f t="shared" si="26"/>
        <v>-132</v>
      </c>
      <c r="Q84" s="45">
        <v>1865</v>
      </c>
      <c r="R84" s="44">
        <f t="shared" si="27"/>
        <v>-82</v>
      </c>
      <c r="S84" s="45">
        <v>1992</v>
      </c>
      <c r="T84" s="44">
        <f t="shared" si="28"/>
        <v>-127</v>
      </c>
      <c r="U84" s="45">
        <v>2040</v>
      </c>
      <c r="V84" s="44">
        <f t="shared" si="29"/>
        <v>-48</v>
      </c>
      <c r="W84" s="34">
        <v>2121</v>
      </c>
      <c r="X84" s="46">
        <f t="shared" si="30"/>
        <v>-81</v>
      </c>
      <c r="Y84" s="34">
        <v>2230</v>
      </c>
      <c r="Z84" s="46">
        <f t="shared" si="31"/>
        <v>-994</v>
      </c>
      <c r="AA84" s="34">
        <v>2357</v>
      </c>
      <c r="AB84" s="46">
        <f t="shared" si="32"/>
        <v>-127</v>
      </c>
      <c r="AC84" s="34">
        <v>2518</v>
      </c>
      <c r="AD84" s="46">
        <f t="shared" si="18"/>
        <v>-161</v>
      </c>
      <c r="AE84" s="34">
        <v>2562</v>
      </c>
      <c r="AF84" s="46">
        <f t="shared" si="33"/>
        <v>-44</v>
      </c>
      <c r="AG84" s="34">
        <v>2728</v>
      </c>
      <c r="AH84" s="46">
        <f t="shared" si="34"/>
        <v>-166</v>
      </c>
      <c r="AI84" s="34">
        <v>2982</v>
      </c>
      <c r="AJ84" s="46">
        <f t="shared" si="35"/>
        <v>-254</v>
      </c>
      <c r="AK84" s="34">
        <v>3100</v>
      </c>
      <c r="AL84" s="46">
        <f t="shared" si="19"/>
        <v>-118</v>
      </c>
      <c r="AN84" s="7"/>
    </row>
    <row r="85" spans="1:40">
      <c r="A85" s="47" t="s">
        <v>76</v>
      </c>
      <c r="B85" s="32" t="s">
        <v>203</v>
      </c>
      <c r="C85" s="33" t="str">
        <f t="shared" si="20"/>
        <v>P</v>
      </c>
      <c r="D85" s="34">
        <v>27042</v>
      </c>
      <c r="E85" s="35">
        <v>28185</v>
      </c>
      <c r="F85" s="36">
        <f t="shared" si="21"/>
        <v>28185</v>
      </c>
      <c r="G85" s="45">
        <v>27265</v>
      </c>
      <c r="H85" s="38">
        <f t="shared" si="22"/>
        <v>920</v>
      </c>
      <c r="I85" s="43">
        <v>27608</v>
      </c>
      <c r="J85" s="40">
        <f t="shared" si="23"/>
        <v>-343</v>
      </c>
      <c r="K85" s="34">
        <v>27598</v>
      </c>
      <c r="L85" s="44">
        <f t="shared" si="24"/>
        <v>10</v>
      </c>
      <c r="M85" s="34">
        <v>27317</v>
      </c>
      <c r="N85" s="44">
        <f t="shared" si="25"/>
        <v>868</v>
      </c>
      <c r="O85" s="43">
        <v>26540</v>
      </c>
      <c r="P85" s="44">
        <f t="shared" si="26"/>
        <v>777</v>
      </c>
      <c r="Q85" s="45">
        <v>26438</v>
      </c>
      <c r="R85" s="44">
        <f t="shared" si="27"/>
        <v>102</v>
      </c>
      <c r="S85" s="45">
        <v>26038</v>
      </c>
      <c r="T85" s="44">
        <f t="shared" si="28"/>
        <v>400</v>
      </c>
      <c r="U85" s="45">
        <v>26010</v>
      </c>
      <c r="V85" s="44">
        <f t="shared" si="29"/>
        <v>28</v>
      </c>
      <c r="W85" s="34">
        <v>25428</v>
      </c>
      <c r="X85" s="46">
        <f t="shared" si="30"/>
        <v>582</v>
      </c>
      <c r="Y85" s="34">
        <v>25081</v>
      </c>
      <c r="Z85" s="46">
        <f t="shared" si="31"/>
        <v>3104</v>
      </c>
      <c r="AA85" s="34">
        <v>23644</v>
      </c>
      <c r="AB85" s="46">
        <f t="shared" si="32"/>
        <v>1437</v>
      </c>
      <c r="AC85" s="34">
        <v>23999</v>
      </c>
      <c r="AD85" s="46">
        <f t="shared" si="18"/>
        <v>-355</v>
      </c>
      <c r="AE85" s="34">
        <v>23641</v>
      </c>
      <c r="AF85" s="46">
        <f t="shared" si="33"/>
        <v>358</v>
      </c>
      <c r="AG85" s="34">
        <v>23981</v>
      </c>
      <c r="AH85" s="46">
        <f t="shared" si="34"/>
        <v>-340</v>
      </c>
      <c r="AI85" s="34">
        <v>23264</v>
      </c>
      <c r="AJ85" s="46">
        <f t="shared" si="35"/>
        <v>717</v>
      </c>
      <c r="AK85" s="34">
        <v>23388</v>
      </c>
      <c r="AL85" s="46">
        <f t="shared" si="19"/>
        <v>-124</v>
      </c>
      <c r="AN85" s="7"/>
    </row>
    <row r="86" spans="1:40">
      <c r="A86" s="47" t="s">
        <v>77</v>
      </c>
      <c r="B86" s="32" t="s">
        <v>204</v>
      </c>
      <c r="C86" s="33" t="str">
        <f t="shared" si="20"/>
        <v>P</v>
      </c>
      <c r="D86" s="34">
        <v>7097</v>
      </c>
      <c r="E86" s="35">
        <v>7182</v>
      </c>
      <c r="F86" s="36">
        <f t="shared" si="21"/>
        <v>7182</v>
      </c>
      <c r="G86" s="45">
        <v>7299</v>
      </c>
      <c r="H86" s="38">
        <f t="shared" si="22"/>
        <v>-117</v>
      </c>
      <c r="I86" s="43">
        <v>7381</v>
      </c>
      <c r="J86" s="40">
        <f t="shared" si="23"/>
        <v>-82</v>
      </c>
      <c r="K86" s="34">
        <v>7388</v>
      </c>
      <c r="L86" s="44">
        <f t="shared" si="24"/>
        <v>-7</v>
      </c>
      <c r="M86" s="34">
        <v>7345</v>
      </c>
      <c r="N86" s="44">
        <f t="shared" si="25"/>
        <v>-163</v>
      </c>
      <c r="O86" s="43">
        <v>7544</v>
      </c>
      <c r="P86" s="44">
        <f t="shared" si="26"/>
        <v>-199</v>
      </c>
      <c r="Q86" s="45">
        <v>7551</v>
      </c>
      <c r="R86" s="44">
        <f t="shared" si="27"/>
        <v>-7</v>
      </c>
      <c r="S86" s="45">
        <v>7526</v>
      </c>
      <c r="T86" s="44">
        <f t="shared" si="28"/>
        <v>25</v>
      </c>
      <c r="U86" s="45">
        <v>7698</v>
      </c>
      <c r="V86" s="44">
        <f t="shared" si="29"/>
        <v>-172</v>
      </c>
      <c r="W86" s="34">
        <v>7501</v>
      </c>
      <c r="X86" s="46">
        <f t="shared" si="30"/>
        <v>197</v>
      </c>
      <c r="Y86" s="34">
        <v>7420</v>
      </c>
      <c r="Z86" s="46">
        <f t="shared" si="31"/>
        <v>-238</v>
      </c>
      <c r="AA86" s="34">
        <v>7272</v>
      </c>
      <c r="AB86" s="46">
        <f t="shared" si="32"/>
        <v>148</v>
      </c>
      <c r="AC86" s="34">
        <v>7192</v>
      </c>
      <c r="AD86" s="46">
        <f t="shared" si="18"/>
        <v>80</v>
      </c>
      <c r="AE86" s="34">
        <v>7007</v>
      </c>
      <c r="AF86" s="46">
        <f t="shared" si="33"/>
        <v>185</v>
      </c>
      <c r="AG86" s="34">
        <v>7030</v>
      </c>
      <c r="AH86" s="46">
        <f t="shared" si="34"/>
        <v>-23</v>
      </c>
      <c r="AI86" s="34">
        <v>6954</v>
      </c>
      <c r="AJ86" s="46">
        <f t="shared" si="35"/>
        <v>76</v>
      </c>
      <c r="AK86" s="34">
        <v>6806</v>
      </c>
      <c r="AL86" s="46">
        <f t="shared" si="19"/>
        <v>148</v>
      </c>
      <c r="AN86" s="7"/>
    </row>
    <row r="87" spans="1:40">
      <c r="A87" s="47" t="s">
        <v>78</v>
      </c>
      <c r="B87" s="32" t="s">
        <v>115</v>
      </c>
      <c r="C87" s="33" t="str">
        <f t="shared" si="20"/>
        <v>P</v>
      </c>
      <c r="D87" s="34">
        <v>11412</v>
      </c>
      <c r="E87" s="35">
        <v>11466</v>
      </c>
      <c r="F87" s="36">
        <f t="shared" si="21"/>
        <v>11466</v>
      </c>
      <c r="G87" s="45">
        <v>12453</v>
      </c>
      <c r="H87" s="38">
        <f t="shared" si="22"/>
        <v>-987</v>
      </c>
      <c r="I87" s="43">
        <v>12312</v>
      </c>
      <c r="J87" s="40">
        <f t="shared" si="23"/>
        <v>141</v>
      </c>
      <c r="K87" s="34">
        <v>12355</v>
      </c>
      <c r="L87" s="44">
        <f t="shared" si="24"/>
        <v>-43</v>
      </c>
      <c r="M87" s="34">
        <v>12474</v>
      </c>
      <c r="N87" s="44">
        <f t="shared" si="25"/>
        <v>-1008</v>
      </c>
      <c r="O87" s="43">
        <v>12239</v>
      </c>
      <c r="P87" s="44">
        <f t="shared" si="26"/>
        <v>235</v>
      </c>
      <c r="Q87" s="45">
        <v>12017</v>
      </c>
      <c r="R87" s="44">
        <f t="shared" si="27"/>
        <v>222</v>
      </c>
      <c r="S87" s="45">
        <v>12203</v>
      </c>
      <c r="T87" s="44">
        <f t="shared" si="28"/>
        <v>-186</v>
      </c>
      <c r="U87" s="45">
        <v>12353</v>
      </c>
      <c r="V87" s="44">
        <f t="shared" si="29"/>
        <v>-150</v>
      </c>
      <c r="W87" s="34">
        <v>12256</v>
      </c>
      <c r="X87" s="46">
        <f t="shared" si="30"/>
        <v>97</v>
      </c>
      <c r="Y87" s="34">
        <v>12129</v>
      </c>
      <c r="Z87" s="46">
        <f t="shared" si="31"/>
        <v>-663</v>
      </c>
      <c r="AA87" s="34">
        <v>11718</v>
      </c>
      <c r="AB87" s="46">
        <f t="shared" si="32"/>
        <v>411</v>
      </c>
      <c r="AC87" s="34">
        <v>11834</v>
      </c>
      <c r="AD87" s="46">
        <f t="shared" si="18"/>
        <v>-116</v>
      </c>
      <c r="AE87" s="34">
        <v>11740</v>
      </c>
      <c r="AF87" s="46">
        <f t="shared" si="33"/>
        <v>94</v>
      </c>
      <c r="AG87" s="34">
        <v>11666</v>
      </c>
      <c r="AH87" s="46">
        <f t="shared" si="34"/>
        <v>74</v>
      </c>
      <c r="AI87" s="34">
        <v>11345</v>
      </c>
      <c r="AJ87" s="46">
        <f t="shared" si="35"/>
        <v>321</v>
      </c>
      <c r="AK87" s="34">
        <v>11162</v>
      </c>
      <c r="AL87" s="46">
        <f t="shared" si="19"/>
        <v>183</v>
      </c>
      <c r="AN87" s="7"/>
    </row>
    <row r="88" spans="1:40">
      <c r="A88" s="47" t="s">
        <v>79</v>
      </c>
      <c r="B88" s="32" t="s">
        <v>205</v>
      </c>
      <c r="C88" s="33" t="str">
        <f t="shared" si="20"/>
        <v>A</v>
      </c>
      <c r="D88" s="34">
        <v>1167</v>
      </c>
      <c r="E88" s="35">
        <v>1143</v>
      </c>
      <c r="F88" s="36">
        <f t="shared" si="21"/>
        <v>1167</v>
      </c>
      <c r="G88" s="45">
        <v>1229</v>
      </c>
      <c r="H88" s="38">
        <f t="shared" si="22"/>
        <v>-62</v>
      </c>
      <c r="I88" s="43">
        <v>1247</v>
      </c>
      <c r="J88" s="40">
        <f t="shared" si="23"/>
        <v>-18</v>
      </c>
      <c r="K88" s="34">
        <v>1367</v>
      </c>
      <c r="L88" s="44">
        <f t="shared" si="24"/>
        <v>-120</v>
      </c>
      <c r="M88" s="34">
        <v>1250</v>
      </c>
      <c r="N88" s="44">
        <f t="shared" si="25"/>
        <v>-83</v>
      </c>
      <c r="O88" s="43">
        <v>1282</v>
      </c>
      <c r="P88" s="44">
        <f t="shared" si="26"/>
        <v>-32</v>
      </c>
      <c r="Q88" s="45">
        <v>1316</v>
      </c>
      <c r="R88" s="44">
        <f t="shared" si="27"/>
        <v>-34</v>
      </c>
      <c r="S88" s="45">
        <v>1272</v>
      </c>
      <c r="T88" s="44">
        <f t="shared" si="28"/>
        <v>44</v>
      </c>
      <c r="U88" s="45">
        <v>1274</v>
      </c>
      <c r="V88" s="44">
        <f t="shared" si="29"/>
        <v>-2</v>
      </c>
      <c r="W88" s="34">
        <v>1282</v>
      </c>
      <c r="X88" s="46">
        <f t="shared" si="30"/>
        <v>-8</v>
      </c>
      <c r="Y88" s="34">
        <v>1393</v>
      </c>
      <c r="Z88" s="46">
        <f t="shared" si="31"/>
        <v>-226</v>
      </c>
      <c r="AA88" s="34">
        <v>1455</v>
      </c>
      <c r="AB88" s="46">
        <f t="shared" si="32"/>
        <v>-62</v>
      </c>
      <c r="AC88" s="34">
        <v>1384</v>
      </c>
      <c r="AD88" s="46">
        <f t="shared" si="18"/>
        <v>71</v>
      </c>
      <c r="AE88" s="34">
        <v>1450</v>
      </c>
      <c r="AF88" s="46">
        <f t="shared" si="33"/>
        <v>-66</v>
      </c>
      <c r="AG88" s="34">
        <v>1500</v>
      </c>
      <c r="AH88" s="46">
        <f t="shared" si="34"/>
        <v>-50</v>
      </c>
      <c r="AI88" s="34">
        <v>1540</v>
      </c>
      <c r="AJ88" s="46">
        <f t="shared" si="35"/>
        <v>-40</v>
      </c>
      <c r="AK88" s="34">
        <v>1607</v>
      </c>
      <c r="AL88" s="46">
        <f t="shared" si="19"/>
        <v>-67</v>
      </c>
      <c r="AN88" s="7"/>
    </row>
    <row r="89" spans="1:40">
      <c r="A89" s="47" t="s">
        <v>80</v>
      </c>
      <c r="B89" s="32" t="s">
        <v>206</v>
      </c>
      <c r="C89" s="33" t="str">
        <f t="shared" si="20"/>
        <v>P</v>
      </c>
      <c r="D89" s="34">
        <v>4661</v>
      </c>
      <c r="E89" s="35">
        <v>4869</v>
      </c>
      <c r="F89" s="36">
        <f t="shared" si="21"/>
        <v>4869</v>
      </c>
      <c r="G89" s="45">
        <v>5174</v>
      </c>
      <c r="H89" s="38">
        <f t="shared" si="22"/>
        <v>-305</v>
      </c>
      <c r="I89" s="43">
        <v>5238</v>
      </c>
      <c r="J89" s="40">
        <f t="shared" si="23"/>
        <v>-64</v>
      </c>
      <c r="K89" s="34">
        <v>5418</v>
      </c>
      <c r="L89" s="44">
        <f t="shared" si="24"/>
        <v>-180</v>
      </c>
      <c r="M89" s="34">
        <v>5549</v>
      </c>
      <c r="N89" s="44">
        <f t="shared" si="25"/>
        <v>-680</v>
      </c>
      <c r="O89" s="43">
        <v>5714</v>
      </c>
      <c r="P89" s="44">
        <f t="shared" si="26"/>
        <v>-165</v>
      </c>
      <c r="Q89" s="45">
        <v>5822</v>
      </c>
      <c r="R89" s="44">
        <f t="shared" si="27"/>
        <v>-108</v>
      </c>
      <c r="S89" s="45">
        <v>5813</v>
      </c>
      <c r="T89" s="44">
        <f t="shared" si="28"/>
        <v>9</v>
      </c>
      <c r="U89" s="45">
        <v>5678</v>
      </c>
      <c r="V89" s="44">
        <f t="shared" si="29"/>
        <v>135</v>
      </c>
      <c r="W89" s="34">
        <v>5794</v>
      </c>
      <c r="X89" s="46">
        <f t="shared" si="30"/>
        <v>-116</v>
      </c>
      <c r="Y89" s="34">
        <v>5858</v>
      </c>
      <c r="Z89" s="46">
        <f t="shared" si="31"/>
        <v>-989</v>
      </c>
      <c r="AA89" s="34">
        <v>6069</v>
      </c>
      <c r="AB89" s="46">
        <f t="shared" si="32"/>
        <v>-211</v>
      </c>
      <c r="AC89" s="34">
        <v>6056</v>
      </c>
      <c r="AD89" s="46">
        <f t="shared" si="18"/>
        <v>13</v>
      </c>
      <c r="AE89" s="34">
        <v>6087</v>
      </c>
      <c r="AF89" s="46">
        <f t="shared" si="33"/>
        <v>-31</v>
      </c>
      <c r="AG89" s="34">
        <v>6162</v>
      </c>
      <c r="AH89" s="46">
        <f t="shared" si="34"/>
        <v>-75</v>
      </c>
      <c r="AI89" s="34">
        <v>6319</v>
      </c>
      <c r="AJ89" s="46">
        <f t="shared" si="35"/>
        <v>-157</v>
      </c>
      <c r="AK89" s="34">
        <v>6250</v>
      </c>
      <c r="AL89" s="46">
        <f t="shared" si="19"/>
        <v>69</v>
      </c>
      <c r="AN89" s="7"/>
    </row>
    <row r="90" spans="1:40">
      <c r="A90" s="47" t="s">
        <v>81</v>
      </c>
      <c r="B90" s="32" t="s">
        <v>207</v>
      </c>
      <c r="C90" s="33" t="str">
        <f t="shared" si="20"/>
        <v>P</v>
      </c>
      <c r="D90" s="34">
        <v>10113</v>
      </c>
      <c r="E90" s="35">
        <v>10524</v>
      </c>
      <c r="F90" s="36">
        <f t="shared" si="21"/>
        <v>10524</v>
      </c>
      <c r="G90" s="45">
        <v>9722</v>
      </c>
      <c r="H90" s="38">
        <f t="shared" si="22"/>
        <v>802</v>
      </c>
      <c r="I90" s="43">
        <v>9973</v>
      </c>
      <c r="J90" s="40">
        <f t="shared" si="23"/>
        <v>-251</v>
      </c>
      <c r="K90" s="34">
        <v>9405</v>
      </c>
      <c r="L90" s="44">
        <f t="shared" si="24"/>
        <v>568</v>
      </c>
      <c r="M90" s="34">
        <v>9404</v>
      </c>
      <c r="N90" s="44">
        <f t="shared" si="25"/>
        <v>1120</v>
      </c>
      <c r="O90" s="43">
        <v>9528</v>
      </c>
      <c r="P90" s="44">
        <f t="shared" si="26"/>
        <v>-124</v>
      </c>
      <c r="Q90" s="45">
        <v>9209</v>
      </c>
      <c r="R90" s="44">
        <f t="shared" si="27"/>
        <v>319</v>
      </c>
      <c r="S90" s="45">
        <v>8978</v>
      </c>
      <c r="T90" s="44">
        <f t="shared" si="28"/>
        <v>231</v>
      </c>
      <c r="U90" s="45">
        <v>9034</v>
      </c>
      <c r="V90" s="44">
        <f t="shared" si="29"/>
        <v>-56</v>
      </c>
      <c r="W90" s="34">
        <v>8691</v>
      </c>
      <c r="X90" s="46">
        <f t="shared" si="30"/>
        <v>343</v>
      </c>
      <c r="Y90" s="34">
        <v>8397</v>
      </c>
      <c r="Z90" s="46">
        <f t="shared" si="31"/>
        <v>2127</v>
      </c>
      <c r="AA90" s="34">
        <v>8353</v>
      </c>
      <c r="AB90" s="46">
        <f t="shared" si="32"/>
        <v>44</v>
      </c>
      <c r="AC90" s="34">
        <v>8268</v>
      </c>
      <c r="AD90" s="46">
        <f t="shared" si="18"/>
        <v>85</v>
      </c>
      <c r="AE90" s="34">
        <v>8206</v>
      </c>
      <c r="AF90" s="46">
        <f t="shared" si="33"/>
        <v>62</v>
      </c>
      <c r="AG90" s="34">
        <v>8156</v>
      </c>
      <c r="AH90" s="46">
        <f t="shared" si="34"/>
        <v>50</v>
      </c>
      <c r="AI90" s="34">
        <v>7906</v>
      </c>
      <c r="AJ90" s="46">
        <f t="shared" si="35"/>
        <v>250</v>
      </c>
      <c r="AK90" s="34">
        <v>7627</v>
      </c>
      <c r="AL90" s="46">
        <f t="shared" si="19"/>
        <v>279</v>
      </c>
      <c r="AN90" s="7"/>
    </row>
    <row r="91" spans="1:40">
      <c r="A91" s="47" t="s">
        <v>82</v>
      </c>
      <c r="B91" s="32" t="s">
        <v>208</v>
      </c>
      <c r="C91" s="33" t="str">
        <f t="shared" si="20"/>
        <v>P</v>
      </c>
      <c r="D91" s="34">
        <v>1623</v>
      </c>
      <c r="E91" s="35">
        <v>1655</v>
      </c>
      <c r="F91" s="36">
        <f t="shared" si="21"/>
        <v>1655</v>
      </c>
      <c r="G91" s="45">
        <v>1580</v>
      </c>
      <c r="H91" s="38">
        <f t="shared" si="22"/>
        <v>75</v>
      </c>
      <c r="I91" s="43">
        <v>1634</v>
      </c>
      <c r="J91" s="40">
        <f t="shared" si="23"/>
        <v>-54</v>
      </c>
      <c r="K91" s="34">
        <v>1625</v>
      </c>
      <c r="L91" s="44">
        <f t="shared" si="24"/>
        <v>9</v>
      </c>
      <c r="M91" s="34">
        <v>1619</v>
      </c>
      <c r="N91" s="44">
        <f t="shared" si="25"/>
        <v>36</v>
      </c>
      <c r="O91" s="43">
        <v>1645</v>
      </c>
      <c r="P91" s="44">
        <f t="shared" si="26"/>
        <v>-26</v>
      </c>
      <c r="Q91" s="45">
        <v>1715</v>
      </c>
      <c r="R91" s="44">
        <f t="shared" si="27"/>
        <v>-70</v>
      </c>
      <c r="S91" s="45">
        <v>1749</v>
      </c>
      <c r="T91" s="44">
        <f t="shared" si="28"/>
        <v>-34</v>
      </c>
      <c r="U91" s="45">
        <v>1800</v>
      </c>
      <c r="V91" s="44">
        <f t="shared" si="29"/>
        <v>-51</v>
      </c>
      <c r="W91" s="34">
        <v>1811</v>
      </c>
      <c r="X91" s="46">
        <f t="shared" si="30"/>
        <v>-11</v>
      </c>
      <c r="Y91" s="34">
        <v>1769</v>
      </c>
      <c r="Z91" s="46">
        <f t="shared" si="31"/>
        <v>-114</v>
      </c>
      <c r="AA91" s="34">
        <v>1758</v>
      </c>
      <c r="AB91" s="46">
        <f t="shared" si="32"/>
        <v>11</v>
      </c>
      <c r="AC91" s="34">
        <v>1762</v>
      </c>
      <c r="AD91" s="46">
        <f t="shared" si="18"/>
        <v>-4</v>
      </c>
      <c r="AE91" s="34">
        <v>1734</v>
      </c>
      <c r="AF91" s="46">
        <f t="shared" si="33"/>
        <v>28</v>
      </c>
      <c r="AG91" s="34">
        <v>1881</v>
      </c>
      <c r="AH91" s="46">
        <f t="shared" si="34"/>
        <v>-147</v>
      </c>
      <c r="AI91" s="34">
        <v>1755</v>
      </c>
      <c r="AJ91" s="46">
        <f t="shared" si="35"/>
        <v>126</v>
      </c>
      <c r="AK91" s="34">
        <v>1824</v>
      </c>
      <c r="AL91" s="46">
        <f t="shared" si="19"/>
        <v>-69</v>
      </c>
      <c r="AN91" s="7"/>
    </row>
    <row r="92" spans="1:40">
      <c r="A92" s="47" t="s">
        <v>83</v>
      </c>
      <c r="B92" s="32" t="s">
        <v>209</v>
      </c>
      <c r="C92" s="33" t="str">
        <f t="shared" si="20"/>
        <v>P</v>
      </c>
      <c r="D92" s="34">
        <v>4260</v>
      </c>
      <c r="E92" s="35">
        <v>4302</v>
      </c>
      <c r="F92" s="36">
        <f t="shared" si="21"/>
        <v>4302</v>
      </c>
      <c r="G92" s="45">
        <v>4263</v>
      </c>
      <c r="H92" s="38">
        <f t="shared" si="22"/>
        <v>39</v>
      </c>
      <c r="I92" s="43">
        <v>4326</v>
      </c>
      <c r="J92" s="40">
        <f t="shared" si="23"/>
        <v>-63</v>
      </c>
      <c r="K92" s="34">
        <v>4366</v>
      </c>
      <c r="L92" s="44">
        <f t="shared" si="24"/>
        <v>-40</v>
      </c>
      <c r="M92" s="34">
        <v>4449</v>
      </c>
      <c r="N92" s="44">
        <f t="shared" si="25"/>
        <v>-147</v>
      </c>
      <c r="O92" s="43">
        <v>4568</v>
      </c>
      <c r="P92" s="44">
        <f t="shared" si="26"/>
        <v>-119</v>
      </c>
      <c r="Q92" s="45">
        <v>4611</v>
      </c>
      <c r="R92" s="44">
        <f t="shared" si="27"/>
        <v>-43</v>
      </c>
      <c r="S92" s="45">
        <v>4628</v>
      </c>
      <c r="T92" s="44">
        <f t="shared" si="28"/>
        <v>-17</v>
      </c>
      <c r="U92" s="45">
        <v>4622</v>
      </c>
      <c r="V92" s="44">
        <f t="shared" si="29"/>
        <v>6</v>
      </c>
      <c r="W92" s="34">
        <v>4739</v>
      </c>
      <c r="X92" s="46">
        <f t="shared" si="30"/>
        <v>-117</v>
      </c>
      <c r="Y92" s="34">
        <v>4828</v>
      </c>
      <c r="Z92" s="46">
        <f t="shared" si="31"/>
        <v>-526</v>
      </c>
      <c r="AA92" s="34">
        <v>4995</v>
      </c>
      <c r="AB92" s="46">
        <f t="shared" si="32"/>
        <v>-167</v>
      </c>
      <c r="AC92" s="34">
        <v>5076</v>
      </c>
      <c r="AD92" s="46">
        <f t="shared" si="18"/>
        <v>-81</v>
      </c>
      <c r="AE92" s="34">
        <v>5287</v>
      </c>
      <c r="AF92" s="46">
        <f t="shared" si="33"/>
        <v>-211</v>
      </c>
      <c r="AG92" s="34">
        <v>5574</v>
      </c>
      <c r="AH92" s="46">
        <f t="shared" si="34"/>
        <v>-287</v>
      </c>
      <c r="AI92" s="34">
        <v>5671</v>
      </c>
      <c r="AJ92" s="46">
        <f t="shared" si="35"/>
        <v>-97</v>
      </c>
      <c r="AK92" s="34">
        <v>5850</v>
      </c>
      <c r="AL92" s="46">
        <f t="shared" si="19"/>
        <v>-179</v>
      </c>
      <c r="AN92" s="7"/>
    </row>
    <row r="93" spans="1:40">
      <c r="A93" s="47" t="s">
        <v>84</v>
      </c>
      <c r="B93" s="32" t="s">
        <v>210</v>
      </c>
      <c r="C93" s="33" t="str">
        <f t="shared" si="20"/>
        <v>P</v>
      </c>
      <c r="D93" s="34">
        <v>23247</v>
      </c>
      <c r="E93" s="35">
        <v>23612</v>
      </c>
      <c r="F93" s="36">
        <f t="shared" si="21"/>
        <v>23612</v>
      </c>
      <c r="G93" s="45">
        <v>23481</v>
      </c>
      <c r="H93" s="38">
        <f t="shared" si="22"/>
        <v>131</v>
      </c>
      <c r="I93" s="43">
        <v>23826</v>
      </c>
      <c r="J93" s="40">
        <f t="shared" si="23"/>
        <v>-345</v>
      </c>
      <c r="K93" s="34">
        <v>23547</v>
      </c>
      <c r="L93" s="44">
        <f t="shared" si="24"/>
        <v>279</v>
      </c>
      <c r="M93" s="34">
        <v>23791</v>
      </c>
      <c r="N93" s="44">
        <f t="shared" si="25"/>
        <v>-179</v>
      </c>
      <c r="O93" s="43">
        <v>23573</v>
      </c>
      <c r="P93" s="44">
        <f t="shared" si="26"/>
        <v>218</v>
      </c>
      <c r="Q93" s="45">
        <v>23685</v>
      </c>
      <c r="R93" s="44">
        <f t="shared" si="27"/>
        <v>-112</v>
      </c>
      <c r="S93" s="45">
        <v>24104</v>
      </c>
      <c r="T93" s="44">
        <f t="shared" si="28"/>
        <v>-419</v>
      </c>
      <c r="U93" s="45">
        <v>23881</v>
      </c>
      <c r="V93" s="44">
        <f t="shared" si="29"/>
        <v>223</v>
      </c>
      <c r="W93" s="34">
        <v>23845</v>
      </c>
      <c r="X93" s="46">
        <f t="shared" si="30"/>
        <v>36</v>
      </c>
      <c r="Y93" s="34">
        <v>23594</v>
      </c>
      <c r="Z93" s="46">
        <f t="shared" si="31"/>
        <v>18</v>
      </c>
      <c r="AA93" s="34">
        <v>23557</v>
      </c>
      <c r="AB93" s="46">
        <f t="shared" si="32"/>
        <v>37</v>
      </c>
      <c r="AC93" s="34">
        <v>23251</v>
      </c>
      <c r="AD93" s="46">
        <f t="shared" si="18"/>
        <v>306</v>
      </c>
      <c r="AE93" s="34">
        <v>23233</v>
      </c>
      <c r="AF93" s="46">
        <f t="shared" si="33"/>
        <v>18</v>
      </c>
      <c r="AG93" s="34">
        <v>23236</v>
      </c>
      <c r="AH93" s="46">
        <f t="shared" si="34"/>
        <v>-3</v>
      </c>
      <c r="AI93" s="34">
        <v>22928</v>
      </c>
      <c r="AJ93" s="46">
        <f t="shared" si="35"/>
        <v>308</v>
      </c>
      <c r="AK93" s="34">
        <v>22495</v>
      </c>
      <c r="AL93" s="46">
        <f t="shared" si="19"/>
        <v>433</v>
      </c>
      <c r="AN93" s="7"/>
    </row>
    <row r="94" spans="1:40">
      <c r="A94" s="47" t="s">
        <v>85</v>
      </c>
      <c r="B94" s="32" t="s">
        <v>211</v>
      </c>
      <c r="C94" s="33" t="str">
        <f t="shared" si="20"/>
        <v>P</v>
      </c>
      <c r="D94" s="34">
        <v>2047</v>
      </c>
      <c r="E94" s="35">
        <v>2063</v>
      </c>
      <c r="F94" s="36">
        <f t="shared" si="21"/>
        <v>2063</v>
      </c>
      <c r="G94" s="45">
        <v>2073</v>
      </c>
      <c r="H94" s="38">
        <f t="shared" si="22"/>
        <v>-10</v>
      </c>
      <c r="I94" s="43">
        <v>2113</v>
      </c>
      <c r="J94" s="40">
        <f t="shared" si="23"/>
        <v>-40</v>
      </c>
      <c r="K94" s="34">
        <v>2128</v>
      </c>
      <c r="L94" s="44">
        <f t="shared" si="24"/>
        <v>-15</v>
      </c>
      <c r="M94" s="34">
        <v>2107</v>
      </c>
      <c r="N94" s="44">
        <f t="shared" si="25"/>
        <v>-44</v>
      </c>
      <c r="O94" s="43">
        <v>2163</v>
      </c>
      <c r="P94" s="44">
        <f t="shared" si="26"/>
        <v>-56</v>
      </c>
      <c r="Q94" s="45">
        <v>2185</v>
      </c>
      <c r="R94" s="44">
        <f t="shared" si="27"/>
        <v>-22</v>
      </c>
      <c r="S94" s="45">
        <v>2286</v>
      </c>
      <c r="T94" s="44">
        <f t="shared" si="28"/>
        <v>-101</v>
      </c>
      <c r="U94" s="45">
        <v>2275</v>
      </c>
      <c r="V94" s="44">
        <f t="shared" si="29"/>
        <v>11</v>
      </c>
      <c r="W94" s="34">
        <v>2303</v>
      </c>
      <c r="X94" s="46">
        <f t="shared" si="30"/>
        <v>-28</v>
      </c>
      <c r="Y94" s="34">
        <v>2300</v>
      </c>
      <c r="Z94" s="46">
        <f t="shared" si="31"/>
        <v>-237</v>
      </c>
      <c r="AA94" s="34">
        <v>2359</v>
      </c>
      <c r="AB94" s="46">
        <f t="shared" si="32"/>
        <v>-59</v>
      </c>
      <c r="AC94" s="34">
        <v>2427</v>
      </c>
      <c r="AD94" s="46">
        <f t="shared" si="18"/>
        <v>-68</v>
      </c>
      <c r="AE94" s="34">
        <v>2456</v>
      </c>
      <c r="AF94" s="46">
        <f t="shared" si="33"/>
        <v>-29</v>
      </c>
      <c r="AG94" s="34">
        <v>2531</v>
      </c>
      <c r="AH94" s="46">
        <f t="shared" si="34"/>
        <v>-75</v>
      </c>
      <c r="AI94" s="34">
        <v>2430</v>
      </c>
      <c r="AJ94" s="46">
        <f t="shared" si="35"/>
        <v>101</v>
      </c>
      <c r="AK94" s="34">
        <v>2527</v>
      </c>
      <c r="AL94" s="46">
        <f t="shared" si="19"/>
        <v>-97</v>
      </c>
      <c r="AN94" s="7"/>
    </row>
    <row r="95" spans="1:40">
      <c r="A95" s="47" t="s">
        <v>86</v>
      </c>
      <c r="B95" s="32" t="s">
        <v>212</v>
      </c>
      <c r="C95" s="33" t="str">
        <f t="shared" si="20"/>
        <v>P</v>
      </c>
      <c r="D95" s="34">
        <v>15008</v>
      </c>
      <c r="E95" s="35">
        <v>15123</v>
      </c>
      <c r="F95" s="36">
        <f t="shared" si="21"/>
        <v>15123</v>
      </c>
      <c r="G95" s="45">
        <v>15307</v>
      </c>
      <c r="H95" s="38">
        <f t="shared" si="22"/>
        <v>-184</v>
      </c>
      <c r="I95" s="43">
        <v>15817</v>
      </c>
      <c r="J95" s="40">
        <f t="shared" si="23"/>
        <v>-510</v>
      </c>
      <c r="K95" s="34">
        <v>15952</v>
      </c>
      <c r="L95" s="44">
        <f t="shared" si="24"/>
        <v>-135</v>
      </c>
      <c r="M95" s="34">
        <v>16726</v>
      </c>
      <c r="N95" s="44">
        <f t="shared" si="25"/>
        <v>-1603</v>
      </c>
      <c r="O95" s="43">
        <v>17305</v>
      </c>
      <c r="P95" s="44">
        <f t="shared" si="26"/>
        <v>-579</v>
      </c>
      <c r="Q95" s="45">
        <v>17799</v>
      </c>
      <c r="R95" s="44">
        <f t="shared" si="27"/>
        <v>-494</v>
      </c>
      <c r="S95" s="45">
        <v>17924</v>
      </c>
      <c r="T95" s="44">
        <f t="shared" si="28"/>
        <v>-125</v>
      </c>
      <c r="U95" s="45">
        <v>18139</v>
      </c>
      <c r="V95" s="44">
        <f t="shared" si="29"/>
        <v>-215</v>
      </c>
      <c r="W95" s="34">
        <v>18399</v>
      </c>
      <c r="X95" s="46">
        <f t="shared" si="30"/>
        <v>-260</v>
      </c>
      <c r="Y95" s="34">
        <v>18528</v>
      </c>
      <c r="Z95" s="46">
        <f t="shared" si="31"/>
        <v>-3405</v>
      </c>
      <c r="AA95" s="34">
        <v>18664</v>
      </c>
      <c r="AB95" s="46">
        <f t="shared" si="32"/>
        <v>-136</v>
      </c>
      <c r="AC95" s="34">
        <v>18679</v>
      </c>
      <c r="AD95" s="46">
        <f t="shared" si="18"/>
        <v>-15</v>
      </c>
      <c r="AE95" s="34">
        <v>18650</v>
      </c>
      <c r="AF95" s="46">
        <f t="shared" si="33"/>
        <v>29</v>
      </c>
      <c r="AG95" s="34">
        <v>19132</v>
      </c>
      <c r="AH95" s="46">
        <f t="shared" si="34"/>
        <v>-482</v>
      </c>
      <c r="AI95" s="34">
        <v>18994</v>
      </c>
      <c r="AJ95" s="46">
        <f t="shared" si="35"/>
        <v>138</v>
      </c>
      <c r="AK95" s="34">
        <v>18907</v>
      </c>
      <c r="AL95" s="46">
        <f t="shared" si="19"/>
        <v>87</v>
      </c>
      <c r="AN95" s="7"/>
    </row>
    <row r="96" spans="1:40">
      <c r="A96" s="47" t="s">
        <v>87</v>
      </c>
      <c r="B96" s="32" t="s">
        <v>213</v>
      </c>
      <c r="C96" s="33" t="str">
        <f t="shared" si="20"/>
        <v>P</v>
      </c>
      <c r="D96" s="34">
        <v>4427</v>
      </c>
      <c r="E96" s="35">
        <v>4588</v>
      </c>
      <c r="F96" s="36">
        <f t="shared" si="21"/>
        <v>4588</v>
      </c>
      <c r="G96" s="45">
        <v>4471</v>
      </c>
      <c r="H96" s="38">
        <f t="shared" si="22"/>
        <v>117</v>
      </c>
      <c r="I96" s="43">
        <v>4594</v>
      </c>
      <c r="J96" s="40">
        <f t="shared" si="23"/>
        <v>-123</v>
      </c>
      <c r="K96" s="34">
        <v>4492</v>
      </c>
      <c r="L96" s="44">
        <f t="shared" si="24"/>
        <v>102</v>
      </c>
      <c r="M96" s="34">
        <v>4671</v>
      </c>
      <c r="N96" s="44">
        <f t="shared" si="25"/>
        <v>-83</v>
      </c>
      <c r="O96" s="43">
        <v>4651</v>
      </c>
      <c r="P96" s="44">
        <f t="shared" si="26"/>
        <v>20</v>
      </c>
      <c r="Q96" s="45">
        <v>4744</v>
      </c>
      <c r="R96" s="44">
        <f t="shared" si="27"/>
        <v>-93</v>
      </c>
      <c r="S96" s="45">
        <v>4775</v>
      </c>
      <c r="T96" s="44">
        <f t="shared" si="28"/>
        <v>-31</v>
      </c>
      <c r="U96" s="45">
        <v>4762</v>
      </c>
      <c r="V96" s="44">
        <f t="shared" si="29"/>
        <v>13</v>
      </c>
      <c r="W96" s="34">
        <v>4798</v>
      </c>
      <c r="X96" s="46">
        <f t="shared" si="30"/>
        <v>-36</v>
      </c>
      <c r="Y96" s="34">
        <v>4852</v>
      </c>
      <c r="Z96" s="46">
        <f t="shared" si="31"/>
        <v>-264</v>
      </c>
      <c r="AA96" s="34">
        <v>4697</v>
      </c>
      <c r="AB96" s="46">
        <f t="shared" si="32"/>
        <v>155</v>
      </c>
      <c r="AC96" s="34">
        <v>4598</v>
      </c>
      <c r="AD96" s="46">
        <f t="shared" si="18"/>
        <v>99</v>
      </c>
      <c r="AE96" s="34">
        <v>4588</v>
      </c>
      <c r="AF96" s="46">
        <f t="shared" si="33"/>
        <v>10</v>
      </c>
      <c r="AG96" s="34">
        <v>4452</v>
      </c>
      <c r="AH96" s="46">
        <f t="shared" si="34"/>
        <v>136</v>
      </c>
      <c r="AI96" s="34">
        <v>4481</v>
      </c>
      <c r="AJ96" s="46">
        <f t="shared" si="35"/>
        <v>-29</v>
      </c>
      <c r="AK96" s="34">
        <v>4642</v>
      </c>
      <c r="AL96" s="46">
        <f t="shared" si="19"/>
        <v>-161</v>
      </c>
      <c r="AN96" s="7"/>
    </row>
    <row r="97" spans="1:40">
      <c r="A97" s="47" t="s">
        <v>88</v>
      </c>
      <c r="B97" s="32" t="s">
        <v>214</v>
      </c>
      <c r="C97" s="33" t="str">
        <f t="shared" si="20"/>
        <v>P</v>
      </c>
      <c r="D97" s="34">
        <v>6632</v>
      </c>
      <c r="E97" s="35">
        <v>6753</v>
      </c>
      <c r="F97" s="36">
        <f t="shared" si="21"/>
        <v>6753</v>
      </c>
      <c r="G97" s="45">
        <v>6904</v>
      </c>
      <c r="H97" s="38">
        <f t="shared" si="22"/>
        <v>-151</v>
      </c>
      <c r="I97" s="43">
        <v>7018</v>
      </c>
      <c r="J97" s="40">
        <f t="shared" si="23"/>
        <v>-114</v>
      </c>
      <c r="K97" s="34">
        <v>7100</v>
      </c>
      <c r="L97" s="44">
        <f t="shared" si="24"/>
        <v>-82</v>
      </c>
      <c r="M97" s="34">
        <v>7222</v>
      </c>
      <c r="N97" s="44">
        <f t="shared" si="25"/>
        <v>-469</v>
      </c>
      <c r="O97" s="43">
        <v>7334</v>
      </c>
      <c r="P97" s="44">
        <f t="shared" si="26"/>
        <v>-112</v>
      </c>
      <c r="Q97" s="45">
        <v>7435</v>
      </c>
      <c r="R97" s="44">
        <f t="shared" si="27"/>
        <v>-101</v>
      </c>
      <c r="S97" s="45">
        <v>7548</v>
      </c>
      <c r="T97" s="44">
        <f t="shared" si="28"/>
        <v>-113</v>
      </c>
      <c r="U97" s="45">
        <v>7703</v>
      </c>
      <c r="V97" s="44">
        <f t="shared" si="29"/>
        <v>-155</v>
      </c>
      <c r="W97" s="34">
        <v>7664</v>
      </c>
      <c r="X97" s="46">
        <f t="shared" si="30"/>
        <v>39</v>
      </c>
      <c r="Y97" s="34">
        <v>7643</v>
      </c>
      <c r="Z97" s="46">
        <f t="shared" si="31"/>
        <v>-890</v>
      </c>
      <c r="AA97" s="34">
        <v>7632</v>
      </c>
      <c r="AB97" s="46">
        <f t="shared" si="32"/>
        <v>11</v>
      </c>
      <c r="AC97" s="34">
        <v>7695</v>
      </c>
      <c r="AD97" s="46">
        <f t="shared" si="18"/>
        <v>-63</v>
      </c>
      <c r="AE97" s="34">
        <v>7795</v>
      </c>
      <c r="AF97" s="46">
        <f t="shared" si="33"/>
        <v>-100</v>
      </c>
      <c r="AG97" s="34">
        <v>7973</v>
      </c>
      <c r="AH97" s="46">
        <f t="shared" si="34"/>
        <v>-178</v>
      </c>
      <c r="AI97" s="34">
        <v>8170</v>
      </c>
      <c r="AJ97" s="46">
        <f t="shared" si="35"/>
        <v>-197</v>
      </c>
      <c r="AK97" s="34">
        <v>8376</v>
      </c>
      <c r="AL97" s="46">
        <f t="shared" si="19"/>
        <v>-206</v>
      </c>
      <c r="AN97" s="7"/>
    </row>
    <row r="98" spans="1:40">
      <c r="A98" s="47" t="s">
        <v>89</v>
      </c>
      <c r="B98" s="32" t="s">
        <v>215</v>
      </c>
      <c r="C98" s="33" t="str">
        <f t="shared" si="20"/>
        <v>P</v>
      </c>
      <c r="D98" s="34">
        <v>20265</v>
      </c>
      <c r="E98" s="35">
        <v>20563</v>
      </c>
      <c r="F98" s="36">
        <f t="shared" si="21"/>
        <v>20563</v>
      </c>
      <c r="G98" s="45">
        <v>20961</v>
      </c>
      <c r="H98" s="38">
        <f t="shared" si="22"/>
        <v>-398</v>
      </c>
      <c r="I98" s="43">
        <v>21307</v>
      </c>
      <c r="J98" s="40">
        <f t="shared" si="23"/>
        <v>-346</v>
      </c>
      <c r="K98" s="34">
        <v>21725</v>
      </c>
      <c r="L98" s="44">
        <f t="shared" si="24"/>
        <v>-418</v>
      </c>
      <c r="M98" s="34">
        <v>22387</v>
      </c>
      <c r="N98" s="44">
        <f t="shared" si="25"/>
        <v>-1824</v>
      </c>
      <c r="O98" s="43">
        <v>23185</v>
      </c>
      <c r="P98" s="44">
        <f t="shared" si="26"/>
        <v>-798</v>
      </c>
      <c r="Q98" s="45">
        <v>23427</v>
      </c>
      <c r="R98" s="44">
        <f t="shared" si="27"/>
        <v>-242</v>
      </c>
      <c r="S98" s="45">
        <v>23465</v>
      </c>
      <c r="T98" s="44">
        <f t="shared" si="28"/>
        <v>-38</v>
      </c>
      <c r="U98" s="45">
        <v>23570</v>
      </c>
      <c r="V98" s="44">
        <f t="shared" si="29"/>
        <v>-105</v>
      </c>
      <c r="W98" s="34">
        <v>23915</v>
      </c>
      <c r="X98" s="46">
        <f t="shared" si="30"/>
        <v>-345</v>
      </c>
      <c r="Y98" s="34">
        <v>24023</v>
      </c>
      <c r="Z98" s="46">
        <f t="shared" si="31"/>
        <v>-3460</v>
      </c>
      <c r="AA98" s="34">
        <v>23420</v>
      </c>
      <c r="AB98" s="46">
        <f t="shared" si="32"/>
        <v>603</v>
      </c>
      <c r="AC98" s="34">
        <v>23377</v>
      </c>
      <c r="AD98" s="46">
        <f t="shared" si="18"/>
        <v>43</v>
      </c>
      <c r="AE98" s="34">
        <v>23399</v>
      </c>
      <c r="AF98" s="46">
        <f t="shared" si="33"/>
        <v>-22</v>
      </c>
      <c r="AG98" s="34">
        <v>23867</v>
      </c>
      <c r="AH98" s="46">
        <f t="shared" si="34"/>
        <v>-468</v>
      </c>
      <c r="AI98" s="34">
        <v>24085</v>
      </c>
      <c r="AJ98" s="46">
        <f t="shared" si="35"/>
        <v>-218</v>
      </c>
      <c r="AK98" s="34">
        <v>24270</v>
      </c>
      <c r="AL98" s="46">
        <f t="shared" si="19"/>
        <v>-185</v>
      </c>
      <c r="AN98" s="7"/>
    </row>
    <row r="99" spans="1:40">
      <c r="A99" s="47" t="s">
        <v>90</v>
      </c>
      <c r="B99" s="32" t="s">
        <v>216</v>
      </c>
      <c r="C99" s="33" t="str">
        <f t="shared" si="20"/>
        <v>P</v>
      </c>
      <c r="D99" s="34">
        <v>10791</v>
      </c>
      <c r="E99" s="35">
        <v>10981</v>
      </c>
      <c r="F99" s="36">
        <f t="shared" si="21"/>
        <v>10981</v>
      </c>
      <c r="G99" s="45">
        <v>11178</v>
      </c>
      <c r="H99" s="38">
        <f t="shared" si="22"/>
        <v>-197</v>
      </c>
      <c r="I99" s="43">
        <v>11581</v>
      </c>
      <c r="J99" s="40">
        <f t="shared" si="23"/>
        <v>-403</v>
      </c>
      <c r="K99" s="34">
        <v>11616</v>
      </c>
      <c r="L99" s="44">
        <f t="shared" si="24"/>
        <v>-35</v>
      </c>
      <c r="M99" s="34">
        <v>12099</v>
      </c>
      <c r="N99" s="44">
        <f t="shared" si="25"/>
        <v>-1118</v>
      </c>
      <c r="O99" s="43">
        <v>12466</v>
      </c>
      <c r="P99" s="44">
        <f t="shared" si="26"/>
        <v>-367</v>
      </c>
      <c r="Q99" s="45">
        <v>12732</v>
      </c>
      <c r="R99" s="44">
        <f t="shared" si="27"/>
        <v>-266</v>
      </c>
      <c r="S99" s="45">
        <v>13006</v>
      </c>
      <c r="T99" s="44">
        <f t="shared" si="28"/>
        <v>-274</v>
      </c>
      <c r="U99" s="45">
        <v>13159</v>
      </c>
      <c r="V99" s="44">
        <f t="shared" si="29"/>
        <v>-153</v>
      </c>
      <c r="W99" s="34">
        <v>13388</v>
      </c>
      <c r="X99" s="46">
        <f t="shared" si="30"/>
        <v>-229</v>
      </c>
      <c r="Y99" s="34">
        <v>13596</v>
      </c>
      <c r="Z99" s="46">
        <f t="shared" si="31"/>
        <v>-2615</v>
      </c>
      <c r="AA99" s="34">
        <v>13722</v>
      </c>
      <c r="AB99" s="46">
        <f t="shared" si="32"/>
        <v>-126</v>
      </c>
      <c r="AC99" s="34">
        <v>13875</v>
      </c>
      <c r="AD99" s="46">
        <f t="shared" si="18"/>
        <v>-153</v>
      </c>
      <c r="AE99" s="34">
        <v>13994</v>
      </c>
      <c r="AF99" s="46">
        <f t="shared" si="33"/>
        <v>-119</v>
      </c>
      <c r="AG99" s="34">
        <v>14332</v>
      </c>
      <c r="AH99" s="46">
        <f t="shared" si="34"/>
        <v>-338</v>
      </c>
      <c r="AI99" s="34">
        <v>14378</v>
      </c>
      <c r="AJ99" s="46">
        <f t="shared" si="35"/>
        <v>-46</v>
      </c>
      <c r="AK99" s="34">
        <v>14561</v>
      </c>
      <c r="AL99" s="46">
        <f t="shared" si="19"/>
        <v>-183</v>
      </c>
      <c r="AN99" s="7"/>
    </row>
    <row r="100" spans="1:40">
      <c r="A100" s="47" t="s">
        <v>91</v>
      </c>
      <c r="B100" s="32" t="s">
        <v>217</v>
      </c>
      <c r="C100" s="33" t="str">
        <f t="shared" si="20"/>
        <v>P</v>
      </c>
      <c r="D100" s="34">
        <v>17850</v>
      </c>
      <c r="E100" s="35">
        <v>18396</v>
      </c>
      <c r="F100" s="36">
        <f t="shared" si="21"/>
        <v>18396</v>
      </c>
      <c r="G100" s="45">
        <v>18402</v>
      </c>
      <c r="H100" s="38">
        <f t="shared" si="22"/>
        <v>-6</v>
      </c>
      <c r="I100" s="43">
        <v>18756</v>
      </c>
      <c r="J100" s="40">
        <f t="shared" si="23"/>
        <v>-354</v>
      </c>
      <c r="K100" s="34">
        <v>18771</v>
      </c>
      <c r="L100" s="44">
        <f t="shared" si="24"/>
        <v>-15</v>
      </c>
      <c r="M100" s="34">
        <v>19150</v>
      </c>
      <c r="N100" s="44">
        <f t="shared" si="25"/>
        <v>-754</v>
      </c>
      <c r="O100" s="43">
        <v>19318</v>
      </c>
      <c r="P100" s="44">
        <f t="shared" si="26"/>
        <v>-168</v>
      </c>
      <c r="Q100" s="45">
        <v>19725</v>
      </c>
      <c r="R100" s="44">
        <f t="shared" si="27"/>
        <v>-407</v>
      </c>
      <c r="S100" s="45">
        <v>19944</v>
      </c>
      <c r="T100" s="44">
        <f t="shared" si="28"/>
        <v>-219</v>
      </c>
      <c r="U100" s="45">
        <v>19837</v>
      </c>
      <c r="V100" s="44">
        <f t="shared" si="29"/>
        <v>107</v>
      </c>
      <c r="W100" s="34">
        <v>19925</v>
      </c>
      <c r="X100" s="46">
        <f t="shared" si="30"/>
        <v>-88</v>
      </c>
      <c r="Y100" s="34">
        <v>20079</v>
      </c>
      <c r="Z100" s="46">
        <f t="shared" si="31"/>
        <v>-1683</v>
      </c>
      <c r="AA100" s="34">
        <v>20336</v>
      </c>
      <c r="AB100" s="46">
        <f t="shared" si="32"/>
        <v>-257</v>
      </c>
      <c r="AC100" s="34">
        <v>20532</v>
      </c>
      <c r="AD100" s="46">
        <f t="shared" si="18"/>
        <v>-196</v>
      </c>
      <c r="AE100" s="34">
        <v>20655</v>
      </c>
      <c r="AF100" s="46">
        <f t="shared" si="33"/>
        <v>-123</v>
      </c>
      <c r="AG100" s="34">
        <v>20831</v>
      </c>
      <c r="AH100" s="46">
        <f t="shared" si="34"/>
        <v>-176</v>
      </c>
      <c r="AI100" s="34">
        <v>20933</v>
      </c>
      <c r="AJ100" s="46">
        <f t="shared" si="35"/>
        <v>-102</v>
      </c>
      <c r="AK100" s="34">
        <v>20900</v>
      </c>
      <c r="AL100" s="46">
        <f t="shared" si="19"/>
        <v>33</v>
      </c>
      <c r="AN100" s="7"/>
    </row>
    <row r="101" spans="1:40">
      <c r="A101" s="47" t="s">
        <v>92</v>
      </c>
      <c r="B101" s="32" t="s">
        <v>218</v>
      </c>
      <c r="C101" s="33" t="str">
        <f t="shared" si="20"/>
        <v>P</v>
      </c>
      <c r="D101" s="34">
        <v>7319</v>
      </c>
      <c r="E101" s="35">
        <v>7321</v>
      </c>
      <c r="F101" s="36">
        <f t="shared" si="21"/>
        <v>7321</v>
      </c>
      <c r="G101" s="45">
        <v>7549</v>
      </c>
      <c r="H101" s="38">
        <f t="shared" si="22"/>
        <v>-228</v>
      </c>
      <c r="I101" s="43">
        <v>7615</v>
      </c>
      <c r="J101" s="40">
        <f t="shared" si="23"/>
        <v>-66</v>
      </c>
      <c r="K101" s="34">
        <v>7847</v>
      </c>
      <c r="L101" s="44">
        <f t="shared" si="24"/>
        <v>-232</v>
      </c>
      <c r="M101" s="34">
        <v>8183</v>
      </c>
      <c r="N101" s="44">
        <f t="shared" si="25"/>
        <v>-862</v>
      </c>
      <c r="O101" s="43">
        <v>8111</v>
      </c>
      <c r="P101" s="44">
        <f t="shared" si="26"/>
        <v>72</v>
      </c>
      <c r="Q101" s="45">
        <v>8292</v>
      </c>
      <c r="R101" s="44">
        <f t="shared" si="27"/>
        <v>-181</v>
      </c>
      <c r="S101" s="45">
        <v>8387</v>
      </c>
      <c r="T101" s="44">
        <f t="shared" si="28"/>
        <v>-95</v>
      </c>
      <c r="U101" s="45">
        <v>8543</v>
      </c>
      <c r="V101" s="44">
        <f t="shared" si="29"/>
        <v>-156</v>
      </c>
      <c r="W101" s="34">
        <v>8650</v>
      </c>
      <c r="X101" s="46">
        <f t="shared" si="30"/>
        <v>-107</v>
      </c>
      <c r="Y101" s="34">
        <v>8803</v>
      </c>
      <c r="Z101" s="46">
        <f t="shared" si="31"/>
        <v>-1482</v>
      </c>
      <c r="AA101" s="34">
        <v>8857</v>
      </c>
      <c r="AB101" s="46">
        <f t="shared" si="32"/>
        <v>-54</v>
      </c>
      <c r="AC101" s="34">
        <v>9164</v>
      </c>
      <c r="AD101" s="46">
        <f t="shared" si="18"/>
        <v>-307</v>
      </c>
      <c r="AE101" s="34">
        <v>9379</v>
      </c>
      <c r="AF101" s="46">
        <f t="shared" si="33"/>
        <v>-215</v>
      </c>
      <c r="AG101" s="34">
        <v>9666</v>
      </c>
      <c r="AH101" s="46">
        <f t="shared" si="34"/>
        <v>-287</v>
      </c>
      <c r="AI101" s="34">
        <v>10038</v>
      </c>
      <c r="AJ101" s="46">
        <f t="shared" si="35"/>
        <v>-372</v>
      </c>
      <c r="AK101" s="34">
        <v>9995</v>
      </c>
      <c r="AL101" s="46">
        <f t="shared" si="19"/>
        <v>43</v>
      </c>
      <c r="AN101" s="7"/>
    </row>
    <row r="102" spans="1:40">
      <c r="A102" s="47" t="s">
        <v>93</v>
      </c>
      <c r="B102" s="32" t="s">
        <v>219</v>
      </c>
      <c r="C102" s="33" t="str">
        <f t="shared" si="20"/>
        <v>P</v>
      </c>
      <c r="D102" s="34">
        <v>7663</v>
      </c>
      <c r="E102" s="35">
        <v>7796</v>
      </c>
      <c r="F102" s="36">
        <f t="shared" si="21"/>
        <v>7796</v>
      </c>
      <c r="G102" s="45">
        <v>7869</v>
      </c>
      <c r="H102" s="38">
        <f t="shared" si="22"/>
        <v>-73</v>
      </c>
      <c r="I102" s="43">
        <v>8002</v>
      </c>
      <c r="J102" s="40">
        <f t="shared" si="23"/>
        <v>-133</v>
      </c>
      <c r="K102" s="34">
        <v>8052</v>
      </c>
      <c r="L102" s="44">
        <f t="shared" si="24"/>
        <v>-50</v>
      </c>
      <c r="M102" s="34">
        <v>8274</v>
      </c>
      <c r="N102" s="44">
        <f t="shared" si="25"/>
        <v>-478</v>
      </c>
      <c r="O102" s="43">
        <v>8358</v>
      </c>
      <c r="P102" s="44">
        <f t="shared" si="26"/>
        <v>-84</v>
      </c>
      <c r="Q102" s="45">
        <v>8464</v>
      </c>
      <c r="R102" s="44">
        <f t="shared" si="27"/>
        <v>-106</v>
      </c>
      <c r="S102" s="45">
        <v>8681</v>
      </c>
      <c r="T102" s="44">
        <f t="shared" si="28"/>
        <v>-217</v>
      </c>
      <c r="U102" s="45">
        <v>8613</v>
      </c>
      <c r="V102" s="44">
        <f t="shared" si="29"/>
        <v>68</v>
      </c>
      <c r="W102" s="34">
        <v>8661</v>
      </c>
      <c r="X102" s="46">
        <f t="shared" si="30"/>
        <v>-48</v>
      </c>
      <c r="Y102" s="34">
        <v>8618</v>
      </c>
      <c r="Z102" s="46">
        <f t="shared" si="31"/>
        <v>-822</v>
      </c>
      <c r="AA102" s="34">
        <v>8444</v>
      </c>
      <c r="AB102" s="46">
        <f t="shared" si="32"/>
        <v>174</v>
      </c>
      <c r="AC102" s="34">
        <v>8576</v>
      </c>
      <c r="AD102" s="46">
        <f t="shared" si="18"/>
        <v>-132</v>
      </c>
      <c r="AE102" s="34">
        <v>8502</v>
      </c>
      <c r="AF102" s="46">
        <f t="shared" si="33"/>
        <v>74</v>
      </c>
      <c r="AG102" s="34">
        <v>8409</v>
      </c>
      <c r="AH102" s="46">
        <f t="shared" si="34"/>
        <v>93</v>
      </c>
      <c r="AI102" s="34">
        <v>8106</v>
      </c>
      <c r="AJ102" s="46">
        <f t="shared" si="35"/>
        <v>303</v>
      </c>
      <c r="AK102" s="34">
        <v>8232</v>
      </c>
      <c r="AL102" s="46">
        <f t="shared" si="19"/>
        <v>-126</v>
      </c>
      <c r="AN102" s="7"/>
    </row>
    <row r="103" spans="1:40">
      <c r="A103" s="47" t="s">
        <v>94</v>
      </c>
      <c r="B103" s="32" t="s">
        <v>220</v>
      </c>
      <c r="C103" s="33" t="str">
        <f t="shared" si="20"/>
        <v>P</v>
      </c>
      <c r="D103" s="34">
        <v>2886</v>
      </c>
      <c r="E103" s="35">
        <v>2902</v>
      </c>
      <c r="F103" s="36">
        <f t="shared" si="21"/>
        <v>2902</v>
      </c>
      <c r="G103" s="45">
        <v>2930</v>
      </c>
      <c r="H103" s="38">
        <f t="shared" si="22"/>
        <v>-28</v>
      </c>
      <c r="I103" s="43">
        <v>2950</v>
      </c>
      <c r="J103" s="40">
        <f t="shared" si="23"/>
        <v>-20</v>
      </c>
      <c r="K103" s="34">
        <v>2992</v>
      </c>
      <c r="L103" s="44">
        <f t="shared" si="24"/>
        <v>-42</v>
      </c>
      <c r="M103" s="34">
        <v>3017</v>
      </c>
      <c r="N103" s="44">
        <f t="shared" si="25"/>
        <v>-115</v>
      </c>
      <c r="O103" s="43">
        <v>3028</v>
      </c>
      <c r="P103" s="44">
        <f t="shared" si="26"/>
        <v>-11</v>
      </c>
      <c r="Q103" s="45">
        <v>3061</v>
      </c>
      <c r="R103" s="44">
        <f t="shared" si="27"/>
        <v>-33</v>
      </c>
      <c r="S103" s="45">
        <v>3080</v>
      </c>
      <c r="T103" s="44">
        <f t="shared" si="28"/>
        <v>-19</v>
      </c>
      <c r="U103" s="45">
        <v>3055</v>
      </c>
      <c r="V103" s="44">
        <f t="shared" si="29"/>
        <v>25</v>
      </c>
      <c r="W103" s="34">
        <v>3013</v>
      </c>
      <c r="X103" s="46">
        <f t="shared" si="30"/>
        <v>42</v>
      </c>
      <c r="Y103" s="34">
        <v>2987</v>
      </c>
      <c r="Z103" s="46">
        <f t="shared" si="31"/>
        <v>-85</v>
      </c>
      <c r="AA103" s="34">
        <v>3085</v>
      </c>
      <c r="AB103" s="46">
        <f t="shared" si="32"/>
        <v>-98</v>
      </c>
      <c r="AC103" s="34">
        <v>3061</v>
      </c>
      <c r="AD103" s="46">
        <f t="shared" si="18"/>
        <v>24</v>
      </c>
      <c r="AE103" s="34">
        <v>3103</v>
      </c>
      <c r="AF103" s="46">
        <f t="shared" si="33"/>
        <v>-42</v>
      </c>
      <c r="AG103" s="34">
        <v>3223</v>
      </c>
      <c r="AH103" s="46">
        <f t="shared" si="34"/>
        <v>-120</v>
      </c>
      <c r="AI103" s="34">
        <v>3341</v>
      </c>
      <c r="AJ103" s="46">
        <f t="shared" si="35"/>
        <v>-118</v>
      </c>
      <c r="AK103" s="34">
        <v>3132</v>
      </c>
      <c r="AL103" s="46">
        <f t="shared" si="19"/>
        <v>209</v>
      </c>
      <c r="AN103" s="7"/>
    </row>
    <row r="104" spans="1:40">
      <c r="A104" s="47" t="s">
        <v>95</v>
      </c>
      <c r="B104" s="32" t="s">
        <v>221</v>
      </c>
      <c r="C104" s="33" t="str">
        <f t="shared" si="20"/>
        <v>P</v>
      </c>
      <c r="D104" s="34">
        <v>5295</v>
      </c>
      <c r="E104" s="35">
        <v>5347</v>
      </c>
      <c r="F104" s="36">
        <f t="shared" si="21"/>
        <v>5347</v>
      </c>
      <c r="G104" s="45">
        <v>5485</v>
      </c>
      <c r="H104" s="38">
        <f t="shared" si="22"/>
        <v>-138</v>
      </c>
      <c r="I104" s="43">
        <v>5597</v>
      </c>
      <c r="J104" s="40">
        <f t="shared" si="23"/>
        <v>-112</v>
      </c>
      <c r="K104" s="34">
        <v>5586</v>
      </c>
      <c r="L104" s="44">
        <f t="shared" si="24"/>
        <v>11</v>
      </c>
      <c r="M104" s="34">
        <v>5741</v>
      </c>
      <c r="N104" s="44">
        <f t="shared" si="25"/>
        <v>-394</v>
      </c>
      <c r="O104" s="43">
        <v>5871</v>
      </c>
      <c r="P104" s="44">
        <f t="shared" si="26"/>
        <v>-130</v>
      </c>
      <c r="Q104" s="45">
        <v>5876</v>
      </c>
      <c r="R104" s="44">
        <f t="shared" si="27"/>
        <v>-5</v>
      </c>
      <c r="S104" s="45">
        <v>5997</v>
      </c>
      <c r="T104" s="44">
        <f t="shared" si="28"/>
        <v>-121</v>
      </c>
      <c r="U104" s="45">
        <v>6069</v>
      </c>
      <c r="V104" s="44">
        <f t="shared" si="29"/>
        <v>-72</v>
      </c>
      <c r="W104" s="34">
        <v>6122</v>
      </c>
      <c r="X104" s="46">
        <f t="shared" si="30"/>
        <v>-53</v>
      </c>
      <c r="Y104" s="34">
        <v>6124</v>
      </c>
      <c r="Z104" s="46">
        <f t="shared" si="31"/>
        <v>-777</v>
      </c>
      <c r="AA104" s="34">
        <v>6253</v>
      </c>
      <c r="AB104" s="46">
        <f t="shared" si="32"/>
        <v>-129</v>
      </c>
      <c r="AC104" s="34">
        <v>6430</v>
      </c>
      <c r="AD104" s="46">
        <f t="shared" si="18"/>
        <v>-177</v>
      </c>
      <c r="AE104" s="34">
        <v>6624</v>
      </c>
      <c r="AF104" s="46">
        <f t="shared" si="33"/>
        <v>-194</v>
      </c>
      <c r="AG104" s="34">
        <v>6772</v>
      </c>
      <c r="AH104" s="46">
        <f t="shared" si="34"/>
        <v>-148</v>
      </c>
      <c r="AI104" s="34">
        <v>6848</v>
      </c>
      <c r="AJ104" s="46">
        <f t="shared" si="35"/>
        <v>-76</v>
      </c>
      <c r="AK104" s="34">
        <v>6878</v>
      </c>
      <c r="AL104" s="46">
        <f t="shared" si="19"/>
        <v>-30</v>
      </c>
      <c r="AN104" s="7"/>
    </row>
    <row r="105" spans="1:40">
      <c r="A105" s="47" t="s">
        <v>96</v>
      </c>
      <c r="B105" s="32" t="s">
        <v>222</v>
      </c>
      <c r="C105" s="33" t="str">
        <f t="shared" si="20"/>
        <v>P</v>
      </c>
      <c r="D105" s="34">
        <v>8280</v>
      </c>
      <c r="E105" s="35">
        <v>8377</v>
      </c>
      <c r="F105" s="36">
        <f t="shared" si="21"/>
        <v>8377</v>
      </c>
      <c r="G105" s="45">
        <v>8210</v>
      </c>
      <c r="H105" s="38">
        <f t="shared" si="22"/>
        <v>167</v>
      </c>
      <c r="I105" s="43">
        <v>8348</v>
      </c>
      <c r="J105" s="40">
        <f t="shared" si="23"/>
        <v>-138</v>
      </c>
      <c r="K105" s="34">
        <v>8414</v>
      </c>
      <c r="L105" s="44">
        <f t="shared" si="24"/>
        <v>-66</v>
      </c>
      <c r="M105" s="34">
        <v>8455</v>
      </c>
      <c r="N105" s="44">
        <f t="shared" si="25"/>
        <v>-78</v>
      </c>
      <c r="O105" s="43">
        <v>8465</v>
      </c>
      <c r="P105" s="44">
        <f t="shared" si="26"/>
        <v>-10</v>
      </c>
      <c r="Q105" s="45">
        <v>8582</v>
      </c>
      <c r="R105" s="44">
        <f t="shared" si="27"/>
        <v>-117</v>
      </c>
      <c r="S105" s="45">
        <v>8670</v>
      </c>
      <c r="T105" s="44">
        <f t="shared" si="28"/>
        <v>-88</v>
      </c>
      <c r="U105" s="45">
        <v>8666</v>
      </c>
      <c r="V105" s="44">
        <f t="shared" si="29"/>
        <v>4</v>
      </c>
      <c r="W105" s="34">
        <v>8763</v>
      </c>
      <c r="X105" s="46">
        <f t="shared" si="30"/>
        <v>-97</v>
      </c>
      <c r="Y105" s="34">
        <v>8953</v>
      </c>
      <c r="Z105" s="46">
        <f t="shared" si="31"/>
        <v>-576</v>
      </c>
      <c r="AA105" s="34">
        <v>9070</v>
      </c>
      <c r="AB105" s="46">
        <f t="shared" si="32"/>
        <v>-117</v>
      </c>
      <c r="AC105" s="34">
        <v>9205</v>
      </c>
      <c r="AD105" s="46">
        <f t="shared" si="18"/>
        <v>-135</v>
      </c>
      <c r="AE105" s="34">
        <v>9336</v>
      </c>
      <c r="AF105" s="46">
        <f t="shared" si="33"/>
        <v>-131</v>
      </c>
      <c r="AG105" s="34">
        <v>9524</v>
      </c>
      <c r="AH105" s="46">
        <f t="shared" si="34"/>
        <v>-188</v>
      </c>
      <c r="AI105" s="34">
        <v>9662</v>
      </c>
      <c r="AJ105" s="46">
        <f t="shared" si="35"/>
        <v>-138</v>
      </c>
      <c r="AK105" s="34">
        <v>9641</v>
      </c>
      <c r="AL105" s="46">
        <f t="shared" si="19"/>
        <v>21</v>
      </c>
      <c r="AN105" s="7"/>
    </row>
    <row r="106" spans="1:40">
      <c r="A106" s="47" t="s">
        <v>97</v>
      </c>
      <c r="B106" s="32" t="s">
        <v>223</v>
      </c>
      <c r="C106" s="33" t="str">
        <f t="shared" si="20"/>
        <v>P</v>
      </c>
      <c r="D106" s="34">
        <v>5422</v>
      </c>
      <c r="E106" s="35">
        <v>5511</v>
      </c>
      <c r="F106" s="36">
        <f t="shared" si="21"/>
        <v>5511</v>
      </c>
      <c r="G106" s="45">
        <v>5613</v>
      </c>
      <c r="H106" s="38">
        <f t="shared" si="22"/>
        <v>-102</v>
      </c>
      <c r="I106" s="43">
        <v>5811</v>
      </c>
      <c r="J106" s="40">
        <f t="shared" si="23"/>
        <v>-198</v>
      </c>
      <c r="K106" s="34">
        <v>5819</v>
      </c>
      <c r="L106" s="44">
        <f t="shared" si="24"/>
        <v>-8</v>
      </c>
      <c r="M106" s="34">
        <v>5921</v>
      </c>
      <c r="N106" s="44">
        <f t="shared" si="25"/>
        <v>-410</v>
      </c>
      <c r="O106" s="43">
        <v>6058</v>
      </c>
      <c r="P106" s="44">
        <f t="shared" si="26"/>
        <v>-137</v>
      </c>
      <c r="Q106" s="45">
        <v>6190</v>
      </c>
      <c r="R106" s="44">
        <f t="shared" si="27"/>
        <v>-132</v>
      </c>
      <c r="S106" s="45">
        <v>6440</v>
      </c>
      <c r="T106" s="44">
        <f t="shared" si="28"/>
        <v>-250</v>
      </c>
      <c r="U106" s="45">
        <v>6558</v>
      </c>
      <c r="V106" s="44">
        <f t="shared" si="29"/>
        <v>-118</v>
      </c>
      <c r="W106" s="34">
        <v>6731</v>
      </c>
      <c r="X106" s="46">
        <f t="shared" si="30"/>
        <v>-173</v>
      </c>
      <c r="Y106" s="34">
        <v>6822</v>
      </c>
      <c r="Z106" s="46">
        <f t="shared" si="31"/>
        <v>-1311</v>
      </c>
      <c r="AA106" s="34">
        <v>6931</v>
      </c>
      <c r="AB106" s="46">
        <f t="shared" si="32"/>
        <v>-109</v>
      </c>
      <c r="AC106" s="34">
        <v>6997</v>
      </c>
      <c r="AD106" s="46">
        <f t="shared" si="18"/>
        <v>-66</v>
      </c>
      <c r="AE106" s="34">
        <v>7136</v>
      </c>
      <c r="AF106" s="46">
        <f t="shared" si="33"/>
        <v>-139</v>
      </c>
      <c r="AG106" s="34">
        <v>7291</v>
      </c>
      <c r="AH106" s="46">
        <f t="shared" si="34"/>
        <v>-155</v>
      </c>
      <c r="AI106" s="34">
        <v>7316</v>
      </c>
      <c r="AJ106" s="46">
        <f t="shared" si="35"/>
        <v>-25</v>
      </c>
      <c r="AK106" s="34">
        <v>7397</v>
      </c>
      <c r="AL106" s="46">
        <f t="shared" si="19"/>
        <v>-81</v>
      </c>
      <c r="AN106" s="7"/>
    </row>
    <row r="107" spans="1:40">
      <c r="A107" s="47" t="s">
        <v>98</v>
      </c>
      <c r="B107" s="32" t="s">
        <v>224</v>
      </c>
      <c r="C107" s="33" t="str">
        <f t="shared" si="20"/>
        <v>P</v>
      </c>
      <c r="D107" s="34">
        <v>7085</v>
      </c>
      <c r="E107" s="35">
        <v>7188</v>
      </c>
      <c r="F107" s="36">
        <f t="shared" si="21"/>
        <v>7188</v>
      </c>
      <c r="G107" s="45">
        <v>7318</v>
      </c>
      <c r="H107" s="38">
        <f t="shared" si="22"/>
        <v>-130</v>
      </c>
      <c r="I107" s="43">
        <v>7433</v>
      </c>
      <c r="J107" s="40">
        <f t="shared" si="23"/>
        <v>-115</v>
      </c>
      <c r="K107" s="34">
        <v>7645</v>
      </c>
      <c r="L107" s="44">
        <f t="shared" si="24"/>
        <v>-212</v>
      </c>
      <c r="M107" s="34">
        <v>7882</v>
      </c>
      <c r="N107" s="44">
        <f t="shared" si="25"/>
        <v>-694</v>
      </c>
      <c r="O107" s="43">
        <v>8015</v>
      </c>
      <c r="P107" s="44">
        <f t="shared" si="26"/>
        <v>-133</v>
      </c>
      <c r="Q107" s="45">
        <v>8215</v>
      </c>
      <c r="R107" s="44">
        <f t="shared" si="27"/>
        <v>-200</v>
      </c>
      <c r="S107" s="45">
        <v>8283</v>
      </c>
      <c r="T107" s="44">
        <f t="shared" si="28"/>
        <v>-68</v>
      </c>
      <c r="U107" s="45">
        <v>8398</v>
      </c>
      <c r="V107" s="44">
        <f t="shared" si="29"/>
        <v>-115</v>
      </c>
      <c r="W107" s="34">
        <v>8380</v>
      </c>
      <c r="X107" s="46">
        <f t="shared" si="30"/>
        <v>18</v>
      </c>
      <c r="Y107" s="34">
        <v>8449</v>
      </c>
      <c r="Z107" s="46">
        <f t="shared" si="31"/>
        <v>-1261</v>
      </c>
      <c r="AA107" s="34">
        <v>8576</v>
      </c>
      <c r="AB107" s="46">
        <f t="shared" si="32"/>
        <v>-127</v>
      </c>
      <c r="AC107" s="34">
        <v>8606</v>
      </c>
      <c r="AD107" s="46">
        <f t="shared" si="18"/>
        <v>-30</v>
      </c>
      <c r="AE107" s="34">
        <v>8659</v>
      </c>
      <c r="AF107" s="46">
        <f t="shared" si="33"/>
        <v>-53</v>
      </c>
      <c r="AG107" s="34">
        <v>8730</v>
      </c>
      <c r="AH107" s="46">
        <f t="shared" si="34"/>
        <v>-71</v>
      </c>
      <c r="AI107" s="34">
        <v>8718</v>
      </c>
      <c r="AJ107" s="46">
        <f t="shared" si="35"/>
        <v>12</v>
      </c>
      <c r="AK107" s="34">
        <v>8818</v>
      </c>
      <c r="AL107" s="46">
        <f t="shared" si="19"/>
        <v>-100</v>
      </c>
      <c r="AN107" s="7"/>
    </row>
    <row r="108" spans="1:40">
      <c r="A108" s="47" t="s">
        <v>99</v>
      </c>
      <c r="B108" s="32" t="s">
        <v>225</v>
      </c>
      <c r="C108" s="33" t="str">
        <f t="shared" si="20"/>
        <v>A</v>
      </c>
      <c r="D108" s="34">
        <v>1263</v>
      </c>
      <c r="E108" s="35">
        <v>1262</v>
      </c>
      <c r="F108" s="36">
        <f t="shared" si="21"/>
        <v>1263</v>
      </c>
      <c r="G108" s="45">
        <v>1218</v>
      </c>
      <c r="H108" s="38">
        <f t="shared" si="22"/>
        <v>45</v>
      </c>
      <c r="I108" s="43">
        <v>1204</v>
      </c>
      <c r="J108" s="40">
        <f t="shared" si="23"/>
        <v>14</v>
      </c>
      <c r="K108" s="34">
        <v>1192</v>
      </c>
      <c r="L108" s="44">
        <f t="shared" si="24"/>
        <v>12</v>
      </c>
      <c r="M108" s="34">
        <v>1180</v>
      </c>
      <c r="N108" s="44">
        <f t="shared" si="25"/>
        <v>83</v>
      </c>
      <c r="O108" s="43">
        <v>1180</v>
      </c>
      <c r="P108" s="44">
        <f t="shared" si="26"/>
        <v>0</v>
      </c>
      <c r="Q108" s="45">
        <v>1201</v>
      </c>
      <c r="R108" s="44">
        <f t="shared" si="27"/>
        <v>-21</v>
      </c>
      <c r="S108" s="45">
        <v>1256</v>
      </c>
      <c r="T108" s="44">
        <f t="shared" si="28"/>
        <v>-55</v>
      </c>
      <c r="U108" s="45">
        <v>1246</v>
      </c>
      <c r="V108" s="44">
        <f t="shared" si="29"/>
        <v>10</v>
      </c>
      <c r="W108" s="34">
        <v>1234</v>
      </c>
      <c r="X108" s="46">
        <f t="shared" si="30"/>
        <v>12</v>
      </c>
      <c r="Y108" s="34">
        <v>1182</v>
      </c>
      <c r="Z108" s="46">
        <f t="shared" si="31"/>
        <v>81</v>
      </c>
      <c r="AA108" s="34">
        <v>1194</v>
      </c>
      <c r="AB108" s="46">
        <f t="shared" si="32"/>
        <v>-12</v>
      </c>
      <c r="AC108" s="34">
        <v>1164</v>
      </c>
      <c r="AD108" s="46">
        <f t="shared" si="18"/>
        <v>30</v>
      </c>
      <c r="AE108" s="34">
        <v>1209</v>
      </c>
      <c r="AF108" s="46">
        <f t="shared" si="33"/>
        <v>-45</v>
      </c>
      <c r="AG108" s="34">
        <v>1259</v>
      </c>
      <c r="AH108" s="46">
        <f t="shared" si="34"/>
        <v>-50</v>
      </c>
      <c r="AI108" s="34">
        <v>1220</v>
      </c>
      <c r="AJ108" s="46">
        <f t="shared" si="35"/>
        <v>39</v>
      </c>
      <c r="AK108" s="34">
        <v>1252</v>
      </c>
      <c r="AL108" s="46">
        <f t="shared" si="19"/>
        <v>-32</v>
      </c>
      <c r="AN108" s="7"/>
    </row>
    <row r="109" spans="1:40">
      <c r="A109" s="47" t="s">
        <v>100</v>
      </c>
      <c r="B109" s="32" t="s">
        <v>226</v>
      </c>
      <c r="C109" s="33" t="str">
        <f t="shared" si="20"/>
        <v>A</v>
      </c>
      <c r="D109" s="34">
        <v>1693</v>
      </c>
      <c r="E109" s="35">
        <v>1666</v>
      </c>
      <c r="F109" s="36">
        <f t="shared" si="21"/>
        <v>1693</v>
      </c>
      <c r="G109" s="45">
        <v>1643</v>
      </c>
      <c r="H109" s="38">
        <f t="shared" si="22"/>
        <v>50</v>
      </c>
      <c r="I109" s="43">
        <v>1611</v>
      </c>
      <c r="J109" s="40">
        <f t="shared" si="23"/>
        <v>32</v>
      </c>
      <c r="K109" s="34">
        <v>1638</v>
      </c>
      <c r="L109" s="44">
        <f t="shared" si="24"/>
        <v>-27</v>
      </c>
      <c r="M109" s="34">
        <v>1649</v>
      </c>
      <c r="N109" s="44">
        <f t="shared" si="25"/>
        <v>44</v>
      </c>
      <c r="O109" s="43">
        <v>1601</v>
      </c>
      <c r="P109" s="44">
        <f t="shared" si="26"/>
        <v>48</v>
      </c>
      <c r="Q109" s="45">
        <v>1611</v>
      </c>
      <c r="R109" s="44">
        <f t="shared" si="27"/>
        <v>-10</v>
      </c>
      <c r="S109" s="45">
        <v>1641</v>
      </c>
      <c r="T109" s="44">
        <f t="shared" si="28"/>
        <v>-30</v>
      </c>
      <c r="U109" s="45">
        <v>1703</v>
      </c>
      <c r="V109" s="44">
        <f t="shared" si="29"/>
        <v>-62</v>
      </c>
      <c r="W109" s="34">
        <v>1726</v>
      </c>
      <c r="X109" s="46">
        <f t="shared" si="30"/>
        <v>-23</v>
      </c>
      <c r="Y109" s="34">
        <v>1691</v>
      </c>
      <c r="Z109" s="46">
        <f t="shared" si="31"/>
        <v>2</v>
      </c>
      <c r="AA109" s="34">
        <v>1652</v>
      </c>
      <c r="AB109" s="46">
        <f t="shared" si="32"/>
        <v>39</v>
      </c>
      <c r="AC109" s="34">
        <v>1608</v>
      </c>
      <c r="AD109" s="46">
        <f t="shared" si="18"/>
        <v>44</v>
      </c>
      <c r="AE109" s="34">
        <v>1617</v>
      </c>
      <c r="AF109" s="46">
        <f t="shared" si="33"/>
        <v>-9</v>
      </c>
      <c r="AG109" s="34">
        <v>1671</v>
      </c>
      <c r="AH109" s="46">
        <f t="shared" si="34"/>
        <v>-54</v>
      </c>
      <c r="AI109" s="34">
        <v>1759</v>
      </c>
      <c r="AJ109" s="46">
        <f t="shared" si="35"/>
        <v>-88</v>
      </c>
      <c r="AK109" s="34">
        <v>1807</v>
      </c>
      <c r="AL109" s="46">
        <f t="shared" si="19"/>
        <v>-48</v>
      </c>
      <c r="AN109" s="7"/>
    </row>
    <row r="110" spans="1:40">
      <c r="A110" s="47" t="s">
        <v>101</v>
      </c>
      <c r="B110" s="32" t="s">
        <v>227</v>
      </c>
      <c r="C110" s="33" t="str">
        <f t="shared" si="20"/>
        <v>A</v>
      </c>
      <c r="D110" s="34">
        <v>1838</v>
      </c>
      <c r="E110" s="35">
        <v>1837</v>
      </c>
      <c r="F110" s="36">
        <f t="shared" si="21"/>
        <v>1838</v>
      </c>
      <c r="G110" s="45">
        <v>1937</v>
      </c>
      <c r="H110" s="38">
        <f t="shared" si="22"/>
        <v>-99</v>
      </c>
      <c r="I110" s="43">
        <v>1946</v>
      </c>
      <c r="J110" s="40">
        <f t="shared" si="23"/>
        <v>-9</v>
      </c>
      <c r="K110" s="34">
        <v>1960</v>
      </c>
      <c r="L110" s="44">
        <f t="shared" si="24"/>
        <v>-14</v>
      </c>
      <c r="M110" s="34">
        <v>2023</v>
      </c>
      <c r="N110" s="44">
        <f t="shared" si="25"/>
        <v>-185</v>
      </c>
      <c r="O110" s="43">
        <v>1965</v>
      </c>
      <c r="P110" s="44">
        <f t="shared" si="26"/>
        <v>58</v>
      </c>
      <c r="Q110" s="45">
        <v>1952</v>
      </c>
      <c r="R110" s="44">
        <f t="shared" si="27"/>
        <v>13</v>
      </c>
      <c r="S110" s="45">
        <v>2083</v>
      </c>
      <c r="T110" s="44">
        <f t="shared" si="28"/>
        <v>-131</v>
      </c>
      <c r="U110" s="45">
        <v>2067</v>
      </c>
      <c r="V110" s="44">
        <f t="shared" si="29"/>
        <v>16</v>
      </c>
      <c r="W110" s="34">
        <v>1982</v>
      </c>
      <c r="X110" s="46">
        <f t="shared" si="30"/>
        <v>85</v>
      </c>
      <c r="Y110" s="34">
        <v>1982</v>
      </c>
      <c r="Z110" s="46">
        <f t="shared" si="31"/>
        <v>-144</v>
      </c>
      <c r="AA110" s="34">
        <v>1969</v>
      </c>
      <c r="AB110" s="46">
        <f t="shared" si="32"/>
        <v>13</v>
      </c>
      <c r="AC110" s="34">
        <v>1929</v>
      </c>
      <c r="AD110" s="46">
        <f t="shared" si="18"/>
        <v>40</v>
      </c>
      <c r="AE110" s="34">
        <v>1938</v>
      </c>
      <c r="AF110" s="46">
        <f t="shared" si="33"/>
        <v>-9</v>
      </c>
      <c r="AG110" s="34">
        <v>1891</v>
      </c>
      <c r="AH110" s="46">
        <f t="shared" si="34"/>
        <v>47</v>
      </c>
      <c r="AI110" s="34">
        <v>1844</v>
      </c>
      <c r="AJ110" s="46">
        <f t="shared" si="35"/>
        <v>47</v>
      </c>
      <c r="AK110" s="34">
        <v>1882</v>
      </c>
      <c r="AL110" s="46">
        <f t="shared" si="19"/>
        <v>-38</v>
      </c>
      <c r="AN110" s="7"/>
    </row>
    <row r="111" spans="1:40">
      <c r="A111" s="47" t="s">
        <v>102</v>
      </c>
      <c r="B111" s="32" t="s">
        <v>228</v>
      </c>
      <c r="C111" s="33" t="str">
        <f t="shared" si="20"/>
        <v>P</v>
      </c>
      <c r="D111" s="34">
        <v>3241</v>
      </c>
      <c r="E111" s="35">
        <v>3260</v>
      </c>
      <c r="F111" s="36">
        <f t="shared" si="21"/>
        <v>3260</v>
      </c>
      <c r="G111" s="45">
        <v>3295</v>
      </c>
      <c r="H111" s="38">
        <f t="shared" si="22"/>
        <v>-35</v>
      </c>
      <c r="I111" s="43">
        <v>3381</v>
      </c>
      <c r="J111" s="40">
        <f t="shared" si="23"/>
        <v>-86</v>
      </c>
      <c r="K111" s="34">
        <v>3346</v>
      </c>
      <c r="L111" s="44">
        <f t="shared" si="24"/>
        <v>35</v>
      </c>
      <c r="M111" s="34">
        <v>3449</v>
      </c>
      <c r="N111" s="44">
        <f t="shared" si="25"/>
        <v>-189</v>
      </c>
      <c r="O111" s="43">
        <v>3412</v>
      </c>
      <c r="P111" s="44">
        <f t="shared" si="26"/>
        <v>37</v>
      </c>
      <c r="Q111" s="45">
        <v>3485</v>
      </c>
      <c r="R111" s="44">
        <f t="shared" si="27"/>
        <v>-73</v>
      </c>
      <c r="S111" s="45">
        <v>3561</v>
      </c>
      <c r="T111" s="44">
        <f t="shared" si="28"/>
        <v>-76</v>
      </c>
      <c r="U111" s="45">
        <v>3534</v>
      </c>
      <c r="V111" s="44">
        <f t="shared" si="29"/>
        <v>27</v>
      </c>
      <c r="W111" s="34">
        <v>3584</v>
      </c>
      <c r="X111" s="46">
        <f t="shared" si="30"/>
        <v>-50</v>
      </c>
      <c r="Y111" s="34">
        <v>3555</v>
      </c>
      <c r="Z111" s="46">
        <f t="shared" si="31"/>
        <v>-295</v>
      </c>
      <c r="AA111" s="34">
        <v>3570</v>
      </c>
      <c r="AB111" s="46">
        <f t="shared" si="32"/>
        <v>-15</v>
      </c>
      <c r="AC111" s="34">
        <v>3650</v>
      </c>
      <c r="AD111" s="46">
        <f t="shared" si="18"/>
        <v>-80</v>
      </c>
      <c r="AE111" s="34">
        <v>3735</v>
      </c>
      <c r="AF111" s="46">
        <f t="shared" si="33"/>
        <v>-85</v>
      </c>
      <c r="AG111" s="34">
        <v>3782</v>
      </c>
      <c r="AH111" s="46">
        <f t="shared" si="34"/>
        <v>-47</v>
      </c>
      <c r="AI111" s="34">
        <v>3810</v>
      </c>
      <c r="AJ111" s="46">
        <f t="shared" si="35"/>
        <v>-28</v>
      </c>
      <c r="AK111" s="34">
        <v>3858</v>
      </c>
      <c r="AL111" s="46">
        <f t="shared" si="19"/>
        <v>-48</v>
      </c>
      <c r="AN111" s="7"/>
    </row>
    <row r="112" spans="1:40">
      <c r="A112" s="47" t="s">
        <v>103</v>
      </c>
      <c r="B112" s="32" t="s">
        <v>229</v>
      </c>
      <c r="C112" s="33" t="str">
        <f t="shared" si="20"/>
        <v>P</v>
      </c>
      <c r="D112" s="34">
        <v>512</v>
      </c>
      <c r="E112" s="35">
        <v>536</v>
      </c>
      <c r="F112" s="36">
        <f t="shared" si="21"/>
        <v>536</v>
      </c>
      <c r="G112" s="45">
        <v>621</v>
      </c>
      <c r="H112" s="38">
        <f t="shared" si="22"/>
        <v>-85</v>
      </c>
      <c r="I112" s="43">
        <v>629</v>
      </c>
      <c r="J112" s="40">
        <f t="shared" si="23"/>
        <v>-8</v>
      </c>
      <c r="K112" s="34">
        <v>670</v>
      </c>
      <c r="L112" s="44">
        <f t="shared" si="24"/>
        <v>-41</v>
      </c>
      <c r="M112" s="34">
        <v>607</v>
      </c>
      <c r="N112" s="44">
        <f t="shared" si="25"/>
        <v>-71</v>
      </c>
      <c r="O112" s="43">
        <v>610</v>
      </c>
      <c r="P112" s="44">
        <f t="shared" si="26"/>
        <v>-3</v>
      </c>
      <c r="Q112" s="45">
        <v>590</v>
      </c>
      <c r="R112" s="44">
        <f t="shared" si="27"/>
        <v>20</v>
      </c>
      <c r="S112" s="45">
        <v>593</v>
      </c>
      <c r="T112" s="44">
        <f t="shared" si="28"/>
        <v>-3</v>
      </c>
      <c r="U112" s="45">
        <v>561</v>
      </c>
      <c r="V112" s="44">
        <f t="shared" si="29"/>
        <v>32</v>
      </c>
      <c r="W112" s="34">
        <v>579</v>
      </c>
      <c r="X112" s="46">
        <f t="shared" si="30"/>
        <v>-18</v>
      </c>
      <c r="Y112" s="34">
        <v>570</v>
      </c>
      <c r="Z112" s="46">
        <f t="shared" si="31"/>
        <v>-34</v>
      </c>
      <c r="AA112" s="34">
        <v>582</v>
      </c>
      <c r="AB112" s="46">
        <f t="shared" si="32"/>
        <v>-12</v>
      </c>
      <c r="AC112" s="34">
        <v>573</v>
      </c>
      <c r="AD112" s="46">
        <f t="shared" si="18"/>
        <v>9</v>
      </c>
      <c r="AE112" s="34">
        <v>592</v>
      </c>
      <c r="AF112" s="46">
        <f t="shared" si="33"/>
        <v>-19</v>
      </c>
      <c r="AG112" s="34">
        <v>574</v>
      </c>
      <c r="AH112" s="46">
        <f t="shared" si="34"/>
        <v>18</v>
      </c>
      <c r="AI112" s="34">
        <v>612</v>
      </c>
      <c r="AJ112" s="46">
        <f t="shared" si="35"/>
        <v>-38</v>
      </c>
      <c r="AK112" s="34">
        <v>623</v>
      </c>
      <c r="AL112" s="46">
        <f t="shared" si="19"/>
        <v>-11</v>
      </c>
      <c r="AN112" s="7"/>
    </row>
    <row r="113" spans="1:40">
      <c r="A113" s="47" t="s">
        <v>104</v>
      </c>
      <c r="B113" s="32" t="s">
        <v>230</v>
      </c>
      <c r="C113" s="33" t="str">
        <f t="shared" si="20"/>
        <v>P</v>
      </c>
      <c r="D113" s="34">
        <v>40290</v>
      </c>
      <c r="E113" s="35">
        <v>40717</v>
      </c>
      <c r="F113" s="36">
        <f t="shared" si="21"/>
        <v>40717</v>
      </c>
      <c r="G113" s="45">
        <v>41411</v>
      </c>
      <c r="H113" s="38">
        <f t="shared" si="22"/>
        <v>-694</v>
      </c>
      <c r="I113" s="43">
        <v>41974</v>
      </c>
      <c r="J113" s="40">
        <f t="shared" si="23"/>
        <v>-563</v>
      </c>
      <c r="K113" s="34">
        <v>41320</v>
      </c>
      <c r="L113" s="44">
        <f t="shared" si="24"/>
        <v>654</v>
      </c>
      <c r="M113" s="34">
        <v>41416</v>
      </c>
      <c r="N113" s="44">
        <f t="shared" si="25"/>
        <v>-699</v>
      </c>
      <c r="O113" s="43">
        <v>41971</v>
      </c>
      <c r="P113" s="44">
        <f t="shared" si="26"/>
        <v>-555</v>
      </c>
      <c r="Q113" s="45">
        <v>42278</v>
      </c>
      <c r="R113" s="44">
        <f t="shared" si="27"/>
        <v>-307</v>
      </c>
      <c r="S113" s="45">
        <v>41924</v>
      </c>
      <c r="T113" s="44">
        <f t="shared" si="28"/>
        <v>354</v>
      </c>
      <c r="U113" s="45">
        <v>42105</v>
      </c>
      <c r="V113" s="44">
        <f t="shared" si="29"/>
        <v>-181</v>
      </c>
      <c r="W113" s="34">
        <v>40797</v>
      </c>
      <c r="X113" s="46">
        <f t="shared" si="30"/>
        <v>1308</v>
      </c>
      <c r="Y113" s="34">
        <v>40454</v>
      </c>
      <c r="Z113" s="46">
        <f t="shared" si="31"/>
        <v>263</v>
      </c>
      <c r="AA113" s="34">
        <v>39844</v>
      </c>
      <c r="AB113" s="46">
        <f t="shared" si="32"/>
        <v>610</v>
      </c>
      <c r="AC113" s="34">
        <v>40215</v>
      </c>
      <c r="AD113" s="46">
        <f t="shared" si="18"/>
        <v>-371</v>
      </c>
      <c r="AE113" s="34">
        <v>39200</v>
      </c>
      <c r="AF113" s="46">
        <f t="shared" si="33"/>
        <v>1015</v>
      </c>
      <c r="AG113" s="34">
        <v>39409</v>
      </c>
      <c r="AH113" s="46">
        <f t="shared" si="34"/>
        <v>-209</v>
      </c>
      <c r="AI113" s="34">
        <v>36971</v>
      </c>
      <c r="AJ113" s="46">
        <f t="shared" si="35"/>
        <v>2438</v>
      </c>
      <c r="AK113" s="34">
        <v>33982</v>
      </c>
      <c r="AL113" s="46">
        <f t="shared" si="19"/>
        <v>2989</v>
      </c>
      <c r="AN113" s="7"/>
    </row>
    <row r="114" spans="1:40">
      <c r="A114" s="47" t="s">
        <v>105</v>
      </c>
      <c r="B114" s="32" t="s">
        <v>231</v>
      </c>
      <c r="C114" s="33" t="str">
        <f t="shared" si="20"/>
        <v>P</v>
      </c>
      <c r="D114" s="34">
        <v>4976</v>
      </c>
      <c r="E114" s="35">
        <v>5011</v>
      </c>
      <c r="F114" s="36">
        <f t="shared" si="21"/>
        <v>5011</v>
      </c>
      <c r="G114" s="45">
        <v>5075</v>
      </c>
      <c r="H114" s="38">
        <f t="shared" si="22"/>
        <v>-64</v>
      </c>
      <c r="I114" s="43">
        <v>5289</v>
      </c>
      <c r="J114" s="40">
        <f t="shared" si="23"/>
        <v>-214</v>
      </c>
      <c r="K114" s="34">
        <v>5539</v>
      </c>
      <c r="L114" s="44">
        <f t="shared" si="24"/>
        <v>-250</v>
      </c>
      <c r="M114" s="34">
        <v>5928</v>
      </c>
      <c r="N114" s="44">
        <f t="shared" si="25"/>
        <v>-917</v>
      </c>
      <c r="O114" s="43">
        <v>6072</v>
      </c>
      <c r="P114" s="44">
        <f t="shared" si="26"/>
        <v>-144</v>
      </c>
      <c r="Q114" s="45">
        <v>6416</v>
      </c>
      <c r="R114" s="44">
        <f t="shared" si="27"/>
        <v>-344</v>
      </c>
      <c r="S114" s="45">
        <v>6480</v>
      </c>
      <c r="T114" s="44">
        <f t="shared" si="28"/>
        <v>-64</v>
      </c>
      <c r="U114" s="45">
        <v>6588</v>
      </c>
      <c r="V114" s="44">
        <f t="shared" si="29"/>
        <v>-108</v>
      </c>
      <c r="W114" s="34">
        <v>6809</v>
      </c>
      <c r="X114" s="46">
        <f t="shared" si="30"/>
        <v>-221</v>
      </c>
      <c r="Y114" s="34">
        <v>6848</v>
      </c>
      <c r="Z114" s="46">
        <f t="shared" si="31"/>
        <v>-1837</v>
      </c>
      <c r="AA114" s="34">
        <v>7003</v>
      </c>
      <c r="AB114" s="46">
        <f t="shared" si="32"/>
        <v>-155</v>
      </c>
      <c r="AC114" s="34">
        <v>7270</v>
      </c>
      <c r="AD114" s="46">
        <f t="shared" si="18"/>
        <v>-267</v>
      </c>
      <c r="AE114" s="34">
        <v>7460</v>
      </c>
      <c r="AF114" s="46">
        <f t="shared" si="33"/>
        <v>-190</v>
      </c>
      <c r="AG114" s="34">
        <v>7669</v>
      </c>
      <c r="AH114" s="46">
        <f t="shared" si="34"/>
        <v>-209</v>
      </c>
      <c r="AI114" s="34">
        <v>7872</v>
      </c>
      <c r="AJ114" s="46">
        <f t="shared" si="35"/>
        <v>-203</v>
      </c>
      <c r="AK114" s="34">
        <v>8153</v>
      </c>
      <c r="AL114" s="46">
        <f t="shared" si="19"/>
        <v>-281</v>
      </c>
      <c r="AN114" s="7"/>
    </row>
    <row r="115" spans="1:40">
      <c r="A115" s="47" t="s">
        <v>106</v>
      </c>
      <c r="B115" s="32" t="s">
        <v>232</v>
      </c>
      <c r="C115" s="33" t="str">
        <f t="shared" si="20"/>
        <v>P</v>
      </c>
      <c r="D115" s="34">
        <v>158760</v>
      </c>
      <c r="E115" s="35">
        <v>160899</v>
      </c>
      <c r="F115" s="36">
        <f t="shared" si="21"/>
        <v>160899</v>
      </c>
      <c r="G115" s="45">
        <v>161291</v>
      </c>
      <c r="H115" s="38">
        <f t="shared" si="22"/>
        <v>-392</v>
      </c>
      <c r="I115" s="43">
        <v>163731</v>
      </c>
      <c r="J115" s="40">
        <f t="shared" si="23"/>
        <v>-2440</v>
      </c>
      <c r="K115" s="34">
        <v>162743</v>
      </c>
      <c r="L115" s="44">
        <f t="shared" si="24"/>
        <v>988</v>
      </c>
      <c r="M115" s="34">
        <v>162618</v>
      </c>
      <c r="N115" s="44">
        <f t="shared" si="25"/>
        <v>-1719</v>
      </c>
      <c r="O115" s="43">
        <v>162698</v>
      </c>
      <c r="P115" s="44">
        <f t="shared" si="26"/>
        <v>-80</v>
      </c>
      <c r="Q115" s="45">
        <v>159462</v>
      </c>
      <c r="R115" s="44">
        <f t="shared" si="27"/>
        <v>3236</v>
      </c>
      <c r="S115" s="45">
        <v>158049</v>
      </c>
      <c r="T115" s="44">
        <f t="shared" si="28"/>
        <v>1413</v>
      </c>
      <c r="U115" s="45">
        <v>156207</v>
      </c>
      <c r="V115" s="44">
        <f t="shared" si="29"/>
        <v>1842</v>
      </c>
      <c r="W115" s="34">
        <v>153803</v>
      </c>
      <c r="X115" s="46">
        <f t="shared" si="30"/>
        <v>2404</v>
      </c>
      <c r="Y115" s="34">
        <v>150544</v>
      </c>
      <c r="Z115" s="46">
        <f t="shared" si="31"/>
        <v>10355</v>
      </c>
      <c r="AA115" s="34">
        <v>146078</v>
      </c>
      <c r="AB115" s="46">
        <f t="shared" si="32"/>
        <v>4466</v>
      </c>
      <c r="AC115" s="34">
        <v>144856</v>
      </c>
      <c r="AD115" s="46">
        <f t="shared" si="18"/>
        <v>1222</v>
      </c>
      <c r="AE115" s="34">
        <v>141194</v>
      </c>
      <c r="AF115" s="46">
        <f t="shared" si="33"/>
        <v>3662</v>
      </c>
      <c r="AG115" s="34">
        <v>139574</v>
      </c>
      <c r="AH115" s="46">
        <f t="shared" si="34"/>
        <v>1620</v>
      </c>
      <c r="AI115" s="34">
        <v>134918</v>
      </c>
      <c r="AJ115" s="46">
        <f t="shared" si="35"/>
        <v>4656</v>
      </c>
      <c r="AK115" s="34">
        <v>127114</v>
      </c>
      <c r="AL115" s="46">
        <f t="shared" si="19"/>
        <v>7804</v>
      </c>
      <c r="AN115" s="7"/>
    </row>
    <row r="116" spans="1:40">
      <c r="A116" s="47" t="s">
        <v>107</v>
      </c>
      <c r="B116" s="32" t="s">
        <v>233</v>
      </c>
      <c r="C116" s="33" t="str">
        <f t="shared" si="20"/>
        <v>A</v>
      </c>
      <c r="D116" s="34">
        <v>1685</v>
      </c>
      <c r="E116" s="35">
        <v>1663</v>
      </c>
      <c r="F116" s="36">
        <f t="shared" si="21"/>
        <v>1685</v>
      </c>
      <c r="G116" s="45">
        <v>1727</v>
      </c>
      <c r="H116" s="38">
        <f t="shared" si="22"/>
        <v>-42</v>
      </c>
      <c r="I116" s="43">
        <v>1785</v>
      </c>
      <c r="J116" s="40">
        <f t="shared" si="23"/>
        <v>-58</v>
      </c>
      <c r="K116" s="34">
        <v>1897</v>
      </c>
      <c r="L116" s="44">
        <f t="shared" si="24"/>
        <v>-112</v>
      </c>
      <c r="M116" s="34">
        <v>2039</v>
      </c>
      <c r="N116" s="44">
        <f t="shared" si="25"/>
        <v>-354</v>
      </c>
      <c r="O116" s="43">
        <v>2148</v>
      </c>
      <c r="P116" s="44">
        <f t="shared" si="26"/>
        <v>-109</v>
      </c>
      <c r="Q116" s="45">
        <v>2275</v>
      </c>
      <c r="R116" s="44">
        <f t="shared" si="27"/>
        <v>-127</v>
      </c>
      <c r="S116" s="45">
        <v>2342</v>
      </c>
      <c r="T116" s="44">
        <f t="shared" si="28"/>
        <v>-67</v>
      </c>
      <c r="U116" s="45">
        <v>2379</v>
      </c>
      <c r="V116" s="44">
        <f t="shared" si="29"/>
        <v>-37</v>
      </c>
      <c r="W116" s="34">
        <v>2390</v>
      </c>
      <c r="X116" s="46">
        <f t="shared" si="30"/>
        <v>-11</v>
      </c>
      <c r="Y116" s="34">
        <v>2426</v>
      </c>
      <c r="Z116" s="46">
        <f t="shared" si="31"/>
        <v>-741</v>
      </c>
      <c r="AA116" s="34">
        <v>2549</v>
      </c>
      <c r="AB116" s="46">
        <f t="shared" si="32"/>
        <v>-123</v>
      </c>
      <c r="AC116" s="34">
        <v>2528</v>
      </c>
      <c r="AD116" s="46">
        <f t="shared" si="18"/>
        <v>21</v>
      </c>
      <c r="AE116" s="34">
        <v>2604</v>
      </c>
      <c r="AF116" s="46">
        <f t="shared" si="33"/>
        <v>-76</v>
      </c>
      <c r="AG116" s="34">
        <v>2707</v>
      </c>
      <c r="AH116" s="46">
        <f t="shared" si="34"/>
        <v>-103</v>
      </c>
      <c r="AI116" s="34">
        <v>2809</v>
      </c>
      <c r="AJ116" s="46">
        <f t="shared" si="35"/>
        <v>-102</v>
      </c>
      <c r="AK116" s="34">
        <v>2918</v>
      </c>
      <c r="AL116" s="46">
        <f t="shared" si="19"/>
        <v>-109</v>
      </c>
      <c r="AN116" s="7"/>
    </row>
    <row r="117" spans="1:40">
      <c r="A117" s="47" t="s">
        <v>108</v>
      </c>
      <c r="B117" s="32" t="s">
        <v>234</v>
      </c>
      <c r="C117" s="33" t="str">
        <f t="shared" si="20"/>
        <v>P</v>
      </c>
      <c r="D117" s="34">
        <v>1072</v>
      </c>
      <c r="E117" s="35">
        <v>1095</v>
      </c>
      <c r="F117" s="36">
        <f t="shared" si="21"/>
        <v>1095</v>
      </c>
      <c r="G117" s="45">
        <v>1169</v>
      </c>
      <c r="H117" s="38">
        <f t="shared" si="22"/>
        <v>-74</v>
      </c>
      <c r="I117" s="43">
        <v>1216</v>
      </c>
      <c r="J117" s="40">
        <f t="shared" si="23"/>
        <v>-47</v>
      </c>
      <c r="K117" s="34">
        <v>1344</v>
      </c>
      <c r="L117" s="44">
        <f t="shared" si="24"/>
        <v>-128</v>
      </c>
      <c r="M117" s="34">
        <v>1485</v>
      </c>
      <c r="N117" s="44">
        <f t="shared" si="25"/>
        <v>-390</v>
      </c>
      <c r="O117" s="43">
        <v>1555</v>
      </c>
      <c r="P117" s="44">
        <f t="shared" si="26"/>
        <v>-70</v>
      </c>
      <c r="Q117" s="45">
        <v>1607</v>
      </c>
      <c r="R117" s="44">
        <f t="shared" si="27"/>
        <v>-52</v>
      </c>
      <c r="S117" s="45">
        <v>1647</v>
      </c>
      <c r="T117" s="44">
        <f t="shared" si="28"/>
        <v>-40</v>
      </c>
      <c r="U117" s="45">
        <v>1711</v>
      </c>
      <c r="V117" s="44">
        <f t="shared" si="29"/>
        <v>-64</v>
      </c>
      <c r="W117" s="34">
        <v>1736</v>
      </c>
      <c r="X117" s="46">
        <f t="shared" si="30"/>
        <v>-25</v>
      </c>
      <c r="Y117" s="34">
        <v>1710</v>
      </c>
      <c r="Z117" s="46">
        <f t="shared" si="31"/>
        <v>-615</v>
      </c>
      <c r="AA117" s="34">
        <v>1764</v>
      </c>
      <c r="AB117" s="46">
        <f t="shared" si="32"/>
        <v>-54</v>
      </c>
      <c r="AC117" s="34">
        <v>1877</v>
      </c>
      <c r="AD117" s="46">
        <f t="shared" si="18"/>
        <v>-113</v>
      </c>
      <c r="AE117" s="34">
        <v>1962</v>
      </c>
      <c r="AF117" s="46">
        <f t="shared" si="33"/>
        <v>-85</v>
      </c>
      <c r="AG117" s="34">
        <v>2046</v>
      </c>
      <c r="AH117" s="46">
        <f t="shared" si="34"/>
        <v>-84</v>
      </c>
      <c r="AI117" s="34">
        <v>2063</v>
      </c>
      <c r="AJ117" s="46">
        <f t="shared" si="35"/>
        <v>-17</v>
      </c>
      <c r="AK117" s="34">
        <v>2169</v>
      </c>
      <c r="AL117" s="46">
        <f t="shared" si="19"/>
        <v>-106</v>
      </c>
      <c r="AN117" s="7"/>
    </row>
    <row r="118" spans="1:40">
      <c r="A118" s="47" t="s">
        <v>109</v>
      </c>
      <c r="B118" s="32" t="s">
        <v>235</v>
      </c>
      <c r="C118" s="33" t="str">
        <f t="shared" si="20"/>
        <v>P</v>
      </c>
      <c r="D118" s="34">
        <v>4567</v>
      </c>
      <c r="E118" s="35">
        <v>4699</v>
      </c>
      <c r="F118" s="36">
        <f t="shared" si="21"/>
        <v>4699</v>
      </c>
      <c r="G118" s="45">
        <v>4760</v>
      </c>
      <c r="H118" s="38">
        <f t="shared" si="22"/>
        <v>-61</v>
      </c>
      <c r="I118" s="43">
        <v>4752</v>
      </c>
      <c r="J118" s="40">
        <f t="shared" si="23"/>
        <v>8</v>
      </c>
      <c r="K118" s="34">
        <v>4694</v>
      </c>
      <c r="L118" s="44">
        <f t="shared" si="24"/>
        <v>58</v>
      </c>
      <c r="M118" s="34">
        <v>4690</v>
      </c>
      <c r="N118" s="44">
        <f t="shared" si="25"/>
        <v>9</v>
      </c>
      <c r="O118" s="43">
        <v>4475</v>
      </c>
      <c r="P118" s="44">
        <f t="shared" si="26"/>
        <v>215</v>
      </c>
      <c r="Q118" s="45">
        <v>4371</v>
      </c>
      <c r="R118" s="44">
        <f t="shared" si="27"/>
        <v>104</v>
      </c>
      <c r="S118" s="45">
        <v>4330</v>
      </c>
      <c r="T118" s="44">
        <f t="shared" si="28"/>
        <v>41</v>
      </c>
      <c r="U118" s="45">
        <v>4386</v>
      </c>
      <c r="V118" s="44">
        <f t="shared" si="29"/>
        <v>-56</v>
      </c>
      <c r="W118" s="34">
        <v>4465</v>
      </c>
      <c r="X118" s="46">
        <f t="shared" si="30"/>
        <v>-79</v>
      </c>
      <c r="Y118" s="34">
        <v>4491</v>
      </c>
      <c r="Z118" s="46">
        <f t="shared" si="31"/>
        <v>208</v>
      </c>
      <c r="AA118" s="34">
        <v>4380</v>
      </c>
      <c r="AB118" s="46">
        <f t="shared" si="32"/>
        <v>111</v>
      </c>
      <c r="AC118" s="34">
        <v>4342</v>
      </c>
      <c r="AD118" s="46">
        <f t="shared" si="18"/>
        <v>38</v>
      </c>
      <c r="AE118" s="34">
        <v>4430</v>
      </c>
      <c r="AF118" s="46">
        <f t="shared" si="33"/>
        <v>-88</v>
      </c>
      <c r="AG118" s="34">
        <v>4520</v>
      </c>
      <c r="AH118" s="46">
        <f t="shared" si="34"/>
        <v>-90</v>
      </c>
      <c r="AI118" s="34">
        <v>4544</v>
      </c>
      <c r="AJ118" s="46">
        <f t="shared" si="35"/>
        <v>-24</v>
      </c>
      <c r="AK118" s="34">
        <v>4522</v>
      </c>
      <c r="AL118" s="46">
        <f t="shared" si="19"/>
        <v>22</v>
      </c>
      <c r="AN118" s="7"/>
    </row>
    <row r="119" spans="1:40">
      <c r="A119" s="47" t="s">
        <v>110</v>
      </c>
      <c r="B119" s="32" t="s">
        <v>236</v>
      </c>
      <c r="C119" s="33" t="str">
        <f t="shared" si="20"/>
        <v>P</v>
      </c>
      <c r="D119" s="34">
        <v>17355</v>
      </c>
      <c r="E119" s="35">
        <v>17630</v>
      </c>
      <c r="F119" s="36">
        <f t="shared" si="21"/>
        <v>17630</v>
      </c>
      <c r="G119" s="45">
        <v>17933</v>
      </c>
      <c r="H119" s="38">
        <f t="shared" si="22"/>
        <v>-303</v>
      </c>
      <c r="I119" s="43">
        <v>18032</v>
      </c>
      <c r="J119" s="40">
        <f t="shared" si="23"/>
        <v>-99</v>
      </c>
      <c r="K119" s="34">
        <v>18565</v>
      </c>
      <c r="L119" s="44">
        <f t="shared" si="24"/>
        <v>-533</v>
      </c>
      <c r="M119" s="34">
        <v>18670</v>
      </c>
      <c r="N119" s="44">
        <f t="shared" si="25"/>
        <v>-1040</v>
      </c>
      <c r="O119" s="43">
        <v>18461</v>
      </c>
      <c r="P119" s="44">
        <f t="shared" si="26"/>
        <v>209</v>
      </c>
      <c r="Q119" s="45">
        <v>18826</v>
      </c>
      <c r="R119" s="44">
        <f t="shared" si="27"/>
        <v>-365</v>
      </c>
      <c r="S119" s="45">
        <v>18982</v>
      </c>
      <c r="T119" s="44">
        <f t="shared" si="28"/>
        <v>-156</v>
      </c>
      <c r="U119" s="45">
        <v>19303</v>
      </c>
      <c r="V119" s="44">
        <f t="shared" si="29"/>
        <v>-321</v>
      </c>
      <c r="W119" s="34">
        <v>19256</v>
      </c>
      <c r="X119" s="46">
        <f t="shared" si="30"/>
        <v>47</v>
      </c>
      <c r="Y119" s="34">
        <v>19333</v>
      </c>
      <c r="Z119" s="46">
        <f t="shared" si="31"/>
        <v>-1703</v>
      </c>
      <c r="AA119" s="34">
        <v>19244</v>
      </c>
      <c r="AB119" s="46">
        <f t="shared" si="32"/>
        <v>89</v>
      </c>
      <c r="AC119" s="34">
        <v>19335</v>
      </c>
      <c r="AD119" s="46">
        <f t="shared" si="18"/>
        <v>-91</v>
      </c>
      <c r="AE119" s="34">
        <v>19196</v>
      </c>
      <c r="AF119" s="46">
        <f t="shared" si="33"/>
        <v>139</v>
      </c>
      <c r="AG119" s="34">
        <v>19362</v>
      </c>
      <c r="AH119" s="46">
        <f t="shared" si="34"/>
        <v>-166</v>
      </c>
      <c r="AI119" s="34">
        <v>19421</v>
      </c>
      <c r="AJ119" s="46">
        <f t="shared" si="35"/>
        <v>-59</v>
      </c>
      <c r="AK119" s="34">
        <v>19261</v>
      </c>
      <c r="AL119" s="46">
        <f t="shared" si="19"/>
        <v>160</v>
      </c>
      <c r="AN119" s="7"/>
    </row>
    <row r="120" spans="1:40">
      <c r="A120" s="47" t="s">
        <v>111</v>
      </c>
      <c r="B120" s="32" t="s">
        <v>237</v>
      </c>
      <c r="C120" s="33" t="str">
        <f t="shared" si="20"/>
        <v>P</v>
      </c>
      <c r="D120" s="34">
        <v>8288</v>
      </c>
      <c r="E120" s="35">
        <v>8470</v>
      </c>
      <c r="F120" s="36">
        <f t="shared" si="21"/>
        <v>8470</v>
      </c>
      <c r="G120" s="45">
        <v>8818</v>
      </c>
      <c r="H120" s="38">
        <f t="shared" si="22"/>
        <v>-348</v>
      </c>
      <c r="I120" s="43">
        <v>9003</v>
      </c>
      <c r="J120" s="40">
        <f t="shared" si="23"/>
        <v>-185</v>
      </c>
      <c r="K120" s="34">
        <v>9086</v>
      </c>
      <c r="L120" s="44">
        <f t="shared" si="24"/>
        <v>-83</v>
      </c>
      <c r="M120" s="34">
        <v>9418</v>
      </c>
      <c r="N120" s="44">
        <f t="shared" si="25"/>
        <v>-948</v>
      </c>
      <c r="O120" s="43">
        <v>9560</v>
      </c>
      <c r="P120" s="44">
        <f t="shared" si="26"/>
        <v>-142</v>
      </c>
      <c r="Q120" s="45">
        <v>9662</v>
      </c>
      <c r="R120" s="44">
        <f t="shared" si="27"/>
        <v>-102</v>
      </c>
      <c r="S120" s="45">
        <v>9896</v>
      </c>
      <c r="T120" s="44">
        <f t="shared" si="28"/>
        <v>-234</v>
      </c>
      <c r="U120" s="45">
        <v>9928</v>
      </c>
      <c r="V120" s="44">
        <f t="shared" si="29"/>
        <v>-32</v>
      </c>
      <c r="W120" s="34">
        <v>9866</v>
      </c>
      <c r="X120" s="46">
        <f t="shared" si="30"/>
        <v>62</v>
      </c>
      <c r="Y120" s="34">
        <v>9979</v>
      </c>
      <c r="Z120" s="46">
        <f t="shared" si="31"/>
        <v>-1509</v>
      </c>
      <c r="AA120" s="34">
        <v>9984</v>
      </c>
      <c r="AB120" s="46">
        <f t="shared" si="32"/>
        <v>-5</v>
      </c>
      <c r="AC120" s="34">
        <v>9937</v>
      </c>
      <c r="AD120" s="46">
        <f t="shared" si="18"/>
        <v>47</v>
      </c>
      <c r="AE120" s="34">
        <v>9802</v>
      </c>
      <c r="AF120" s="46">
        <f t="shared" si="33"/>
        <v>135</v>
      </c>
      <c r="AG120" s="34">
        <v>10136</v>
      </c>
      <c r="AH120" s="46">
        <f t="shared" si="34"/>
        <v>-334</v>
      </c>
      <c r="AI120" s="34">
        <v>10094</v>
      </c>
      <c r="AJ120" s="46">
        <f t="shared" si="35"/>
        <v>42</v>
      </c>
      <c r="AK120" s="34">
        <v>10140</v>
      </c>
      <c r="AL120" s="46">
        <f t="shared" si="19"/>
        <v>-46</v>
      </c>
      <c r="AN120" s="7"/>
    </row>
    <row r="121" spans="1:40">
      <c r="A121" s="47" t="s">
        <v>112</v>
      </c>
      <c r="B121" s="32" t="s">
        <v>238</v>
      </c>
      <c r="C121" s="33" t="str">
        <f t="shared" si="20"/>
        <v>P</v>
      </c>
      <c r="D121" s="34">
        <v>10269</v>
      </c>
      <c r="E121" s="35">
        <v>10396</v>
      </c>
      <c r="F121" s="36">
        <f t="shared" si="21"/>
        <v>10396</v>
      </c>
      <c r="G121" s="45">
        <v>10679</v>
      </c>
      <c r="H121" s="38">
        <f t="shared" si="22"/>
        <v>-283</v>
      </c>
      <c r="I121" s="43">
        <v>10960</v>
      </c>
      <c r="J121" s="40">
        <f t="shared" si="23"/>
        <v>-281</v>
      </c>
      <c r="K121" s="34">
        <v>11162</v>
      </c>
      <c r="L121" s="44">
        <f t="shared" si="24"/>
        <v>-202</v>
      </c>
      <c r="M121" s="34">
        <v>11554</v>
      </c>
      <c r="N121" s="44">
        <f t="shared" si="25"/>
        <v>-1158</v>
      </c>
      <c r="O121" s="43">
        <v>12056</v>
      </c>
      <c r="P121" s="44">
        <f t="shared" si="26"/>
        <v>-502</v>
      </c>
      <c r="Q121" s="45">
        <v>12211</v>
      </c>
      <c r="R121" s="44">
        <f t="shared" si="27"/>
        <v>-155</v>
      </c>
      <c r="S121" s="45">
        <v>12375</v>
      </c>
      <c r="T121" s="44">
        <f t="shared" si="28"/>
        <v>-164</v>
      </c>
      <c r="U121" s="45">
        <v>12497</v>
      </c>
      <c r="V121" s="44">
        <f t="shared" si="29"/>
        <v>-122</v>
      </c>
      <c r="W121" s="34">
        <v>12531</v>
      </c>
      <c r="X121" s="46">
        <f t="shared" si="30"/>
        <v>-34</v>
      </c>
      <c r="Y121" s="34">
        <v>12246</v>
      </c>
      <c r="Z121" s="46">
        <f t="shared" si="31"/>
        <v>-1850</v>
      </c>
      <c r="AA121" s="34">
        <v>12194</v>
      </c>
      <c r="AB121" s="46">
        <f t="shared" si="32"/>
        <v>52</v>
      </c>
      <c r="AC121" s="34">
        <v>12469</v>
      </c>
      <c r="AD121" s="46">
        <f t="shared" si="18"/>
        <v>-275</v>
      </c>
      <c r="AE121" s="34">
        <v>12427</v>
      </c>
      <c r="AF121" s="46">
        <f t="shared" si="33"/>
        <v>42</v>
      </c>
      <c r="AG121" s="34">
        <v>12665</v>
      </c>
      <c r="AH121" s="46">
        <f t="shared" si="34"/>
        <v>-238</v>
      </c>
      <c r="AI121" s="34">
        <v>12550</v>
      </c>
      <c r="AJ121" s="46">
        <f t="shared" si="35"/>
        <v>115</v>
      </c>
      <c r="AK121" s="34">
        <v>12615</v>
      </c>
      <c r="AL121" s="46">
        <f t="shared" si="19"/>
        <v>-65</v>
      </c>
      <c r="AN121" s="7"/>
    </row>
    <row r="122" spans="1:40">
      <c r="A122" s="47" t="s">
        <v>113</v>
      </c>
      <c r="B122" s="32" t="s">
        <v>239</v>
      </c>
      <c r="C122" s="33" t="str">
        <f t="shared" si="20"/>
        <v>P</v>
      </c>
      <c r="D122" s="34">
        <v>5004</v>
      </c>
      <c r="E122" s="35">
        <v>5036</v>
      </c>
      <c r="F122" s="36">
        <f t="shared" si="21"/>
        <v>5036</v>
      </c>
      <c r="G122" s="45">
        <v>5036</v>
      </c>
      <c r="H122" s="38">
        <f t="shared" si="22"/>
        <v>0</v>
      </c>
      <c r="I122" s="43">
        <v>5078</v>
      </c>
      <c r="J122" s="40">
        <f t="shared" si="23"/>
        <v>-42</v>
      </c>
      <c r="K122" s="34">
        <v>5182</v>
      </c>
      <c r="L122" s="44">
        <f t="shared" si="24"/>
        <v>-104</v>
      </c>
      <c r="M122" s="34">
        <v>5257</v>
      </c>
      <c r="N122" s="44">
        <f t="shared" si="25"/>
        <v>-221</v>
      </c>
      <c r="O122" s="43">
        <v>5297</v>
      </c>
      <c r="P122" s="44">
        <f t="shared" si="26"/>
        <v>-40</v>
      </c>
      <c r="Q122" s="45">
        <v>5398</v>
      </c>
      <c r="R122" s="44">
        <f t="shared" si="27"/>
        <v>-101</v>
      </c>
      <c r="S122" s="45">
        <v>5430</v>
      </c>
      <c r="T122" s="44">
        <f t="shared" si="28"/>
        <v>-32</v>
      </c>
      <c r="U122" s="45">
        <v>5484</v>
      </c>
      <c r="V122" s="44">
        <f t="shared" si="29"/>
        <v>-54</v>
      </c>
      <c r="W122" s="34">
        <v>5623</v>
      </c>
      <c r="X122" s="46">
        <f t="shared" si="30"/>
        <v>-139</v>
      </c>
      <c r="Y122" s="34">
        <v>5739</v>
      </c>
      <c r="Z122" s="46">
        <f t="shared" si="31"/>
        <v>-703</v>
      </c>
      <c r="AA122" s="34">
        <v>5854</v>
      </c>
      <c r="AB122" s="46">
        <f t="shared" si="32"/>
        <v>-115</v>
      </c>
      <c r="AC122" s="34">
        <v>5882</v>
      </c>
      <c r="AD122" s="46">
        <f t="shared" si="18"/>
        <v>-28</v>
      </c>
      <c r="AE122" s="34">
        <v>5977</v>
      </c>
      <c r="AF122" s="46">
        <f t="shared" si="33"/>
        <v>-95</v>
      </c>
      <c r="AG122" s="34">
        <v>6110</v>
      </c>
      <c r="AH122" s="46">
        <f t="shared" si="34"/>
        <v>-133</v>
      </c>
      <c r="AI122" s="34">
        <v>6199</v>
      </c>
      <c r="AJ122" s="46">
        <f t="shared" si="35"/>
        <v>-89</v>
      </c>
      <c r="AK122" s="34">
        <v>6266</v>
      </c>
      <c r="AL122" s="46">
        <f t="shared" si="19"/>
        <v>-67</v>
      </c>
      <c r="AN122" s="7"/>
    </row>
    <row r="123" spans="1:40">
      <c r="A123" s="47" t="s">
        <v>114</v>
      </c>
      <c r="B123" s="32" t="s">
        <v>240</v>
      </c>
      <c r="C123" s="33" t="str">
        <f t="shared" si="20"/>
        <v>P</v>
      </c>
      <c r="D123" s="48">
        <v>1928</v>
      </c>
      <c r="E123" s="49">
        <v>2001</v>
      </c>
      <c r="F123" s="36">
        <f t="shared" si="21"/>
        <v>2001</v>
      </c>
      <c r="G123" s="50">
        <v>2071</v>
      </c>
      <c r="H123" s="8">
        <f t="shared" si="22"/>
        <v>-70</v>
      </c>
      <c r="I123" s="51">
        <v>2091</v>
      </c>
      <c r="J123" s="52">
        <f t="shared" si="23"/>
        <v>-20</v>
      </c>
      <c r="K123" s="48">
        <v>2127</v>
      </c>
      <c r="L123" s="44">
        <f t="shared" si="24"/>
        <v>-36</v>
      </c>
      <c r="M123" s="48">
        <v>2204</v>
      </c>
      <c r="N123" s="44">
        <f t="shared" si="25"/>
        <v>-203</v>
      </c>
      <c r="O123" s="51">
        <v>2188</v>
      </c>
      <c r="P123" s="44">
        <f t="shared" si="26"/>
        <v>16</v>
      </c>
      <c r="Q123" s="50">
        <v>2216</v>
      </c>
      <c r="R123" s="44">
        <f t="shared" si="27"/>
        <v>-28</v>
      </c>
      <c r="S123" s="50">
        <v>2238</v>
      </c>
      <c r="T123" s="44">
        <f t="shared" si="28"/>
        <v>-22</v>
      </c>
      <c r="U123" s="50">
        <v>2313</v>
      </c>
      <c r="V123" s="44">
        <f t="shared" si="29"/>
        <v>-75</v>
      </c>
      <c r="W123" s="48">
        <v>2289</v>
      </c>
      <c r="X123" s="46">
        <f t="shared" si="30"/>
        <v>24</v>
      </c>
      <c r="Y123" s="48">
        <v>2367</v>
      </c>
      <c r="Z123" s="46">
        <f t="shared" si="31"/>
        <v>-366</v>
      </c>
      <c r="AA123" s="48">
        <v>2373</v>
      </c>
      <c r="AB123" s="46">
        <f t="shared" si="32"/>
        <v>-6</v>
      </c>
      <c r="AC123" s="48">
        <v>2420</v>
      </c>
      <c r="AD123" s="46">
        <f t="shared" si="18"/>
        <v>-47</v>
      </c>
      <c r="AE123" s="48">
        <v>2451</v>
      </c>
      <c r="AF123" s="46">
        <f t="shared" si="33"/>
        <v>-31</v>
      </c>
      <c r="AG123" s="48">
        <v>2513</v>
      </c>
      <c r="AH123" s="46">
        <f t="shared" si="34"/>
        <v>-62</v>
      </c>
      <c r="AI123" s="48">
        <v>2576</v>
      </c>
      <c r="AJ123" s="46">
        <f t="shared" si="35"/>
        <v>-63</v>
      </c>
      <c r="AK123" s="48">
        <v>2591</v>
      </c>
      <c r="AL123" s="46">
        <f t="shared" si="19"/>
        <v>-15</v>
      </c>
      <c r="AN123" s="7"/>
    </row>
    <row r="124" spans="1:40" ht="13.5" thickBot="1">
      <c r="A124" s="53"/>
      <c r="B124" s="54" t="s">
        <v>241</v>
      </c>
      <c r="C124" s="53"/>
      <c r="D124" s="55">
        <f t="shared" ref="D124:AB124" si="36">SUM(D9:D123)</f>
        <v>1368440</v>
      </c>
      <c r="E124" s="56">
        <f t="shared" si="36"/>
        <v>1397000</v>
      </c>
      <c r="F124" s="57">
        <f>SUM(F9:F123)</f>
        <v>1397273</v>
      </c>
      <c r="G124" s="58">
        <f>SUM(G9:G123)</f>
        <v>1411656</v>
      </c>
      <c r="H124" s="59">
        <f t="shared" si="22"/>
        <v>-14383</v>
      </c>
      <c r="I124" s="58">
        <f>SUM(I9:I123)</f>
        <v>1431321</v>
      </c>
      <c r="J124" s="60">
        <f t="shared" si="23"/>
        <v>-19665</v>
      </c>
      <c r="K124" s="55">
        <f>SUM(K9:K123)</f>
        <v>1433877</v>
      </c>
      <c r="L124" s="61">
        <f>SUM(L9:L123)</f>
        <v>-2556</v>
      </c>
      <c r="M124" s="55">
        <f t="shared" ref="M124:X124" si="37">SUM(M9:M123)</f>
        <v>1444537</v>
      </c>
      <c r="N124" s="61">
        <f t="shared" si="37"/>
        <v>-47302</v>
      </c>
      <c r="O124" s="62">
        <f t="shared" si="37"/>
        <v>1450949</v>
      </c>
      <c r="P124" s="61">
        <f t="shared" si="37"/>
        <v>-6412</v>
      </c>
      <c r="Q124" s="58">
        <f t="shared" si="37"/>
        <v>1454290</v>
      </c>
      <c r="R124" s="60">
        <f t="shared" si="37"/>
        <v>-3341</v>
      </c>
      <c r="S124" s="58">
        <f t="shared" si="37"/>
        <v>1459852</v>
      </c>
      <c r="T124" s="61">
        <f t="shared" si="37"/>
        <v>-5562</v>
      </c>
      <c r="U124" s="58">
        <f t="shared" si="37"/>
        <v>1456119</v>
      </c>
      <c r="V124" s="57">
        <f t="shared" si="37"/>
        <v>3733</v>
      </c>
      <c r="W124" s="55">
        <f t="shared" si="37"/>
        <v>1456330</v>
      </c>
      <c r="X124" s="61">
        <f t="shared" si="37"/>
        <v>-211</v>
      </c>
      <c r="Y124" s="55">
        <f t="shared" si="36"/>
        <v>1443998</v>
      </c>
      <c r="Z124" s="61">
        <f t="shared" si="36"/>
        <v>-46882</v>
      </c>
      <c r="AA124" s="55">
        <f t="shared" si="36"/>
        <v>1436162</v>
      </c>
      <c r="AB124" s="61">
        <f t="shared" si="36"/>
        <v>7836</v>
      </c>
      <c r="AC124" s="55">
        <f t="shared" ref="AC124:AH124" si="38">SUM(AC9:AC123)</f>
        <v>1434436</v>
      </c>
      <c r="AD124" s="61">
        <f t="shared" si="38"/>
        <v>1726</v>
      </c>
      <c r="AE124" s="55">
        <f t="shared" si="38"/>
        <v>1426792</v>
      </c>
      <c r="AF124" s="61">
        <f t="shared" si="38"/>
        <v>7644</v>
      </c>
      <c r="AG124" s="55">
        <f t="shared" si="38"/>
        <v>1441872</v>
      </c>
      <c r="AH124" s="61">
        <f t="shared" si="38"/>
        <v>-15080</v>
      </c>
      <c r="AI124" s="55">
        <f>SUM(AI9:AI123)</f>
        <v>1430848</v>
      </c>
      <c r="AJ124" s="61">
        <f>SUM(AJ9:AJ123)</f>
        <v>11024</v>
      </c>
      <c r="AK124" s="55">
        <f>SUM(AK9:AK123)</f>
        <v>1405455</v>
      </c>
      <c r="AL124" s="61">
        <f>SUM(AL9:AL123)</f>
        <v>25393</v>
      </c>
    </row>
    <row r="125" spans="1:40" ht="13.5" thickTop="1">
      <c r="B125" s="6" t="s">
        <v>242</v>
      </c>
      <c r="D125" s="3"/>
      <c r="E125" s="3"/>
      <c r="F125" s="3"/>
      <c r="G125" s="3"/>
      <c r="I125" s="3"/>
      <c r="J125" s="3"/>
      <c r="Y125" s="8"/>
      <c r="Z125" s="8"/>
      <c r="AA125" s="8"/>
      <c r="AB125" s="8"/>
      <c r="AI125" s="64"/>
      <c r="AJ125" s="64"/>
      <c r="AK125" s="64"/>
      <c r="AL125" s="64"/>
    </row>
    <row r="126" spans="1:40">
      <c r="B126" s="63" t="s">
        <v>243</v>
      </c>
      <c r="C126" s="6">
        <f>COUNTIF(C$9:C$123,"A")</f>
        <v>13</v>
      </c>
      <c r="G126" s="8" t="s">
        <v>244</v>
      </c>
      <c r="H126" s="7">
        <f>COUNTIF(H9:H123,"&lt;0")</f>
        <v>86</v>
      </c>
      <c r="I126" s="8" t="s">
        <v>244</v>
      </c>
      <c r="J126" s="8">
        <f>COUNTIF(J9:J123,"&lt;0")</f>
        <v>101</v>
      </c>
      <c r="K126" s="8" t="s">
        <v>244</v>
      </c>
      <c r="L126" s="8">
        <f>COUNTIF(L9:L123,"&lt;0")</f>
        <v>79</v>
      </c>
      <c r="M126" s="8" t="s">
        <v>244</v>
      </c>
      <c r="N126" s="8">
        <f>COUNTIF(N9:N123,"&lt;0")</f>
        <v>97</v>
      </c>
      <c r="O126" s="8" t="s">
        <v>244</v>
      </c>
      <c r="P126" s="8">
        <f>COUNTIF(P9:P123,"&lt;0")</f>
        <v>74</v>
      </c>
      <c r="Q126" s="8" t="s">
        <v>244</v>
      </c>
      <c r="R126" s="8">
        <f>COUNTIF(R9:R123,"&lt;0")</f>
        <v>85</v>
      </c>
      <c r="S126" s="8" t="s">
        <v>244</v>
      </c>
      <c r="T126" s="8">
        <f>COUNTIF(T9:T123,"&lt;0")</f>
        <v>87</v>
      </c>
      <c r="U126" s="8" t="s">
        <v>244</v>
      </c>
      <c r="V126" s="8">
        <f>COUNTIF(V9:V123,"&lt;0")</f>
        <v>70</v>
      </c>
      <c r="W126" s="8" t="s">
        <v>244</v>
      </c>
      <c r="X126" s="8">
        <f>COUNTIF(X9:X123,"&lt;0")</f>
        <v>71</v>
      </c>
      <c r="Y126" s="8" t="s">
        <v>244</v>
      </c>
      <c r="Z126" s="8">
        <f>COUNTIF(Z9:Z123,"&lt;0")</f>
        <v>89</v>
      </c>
      <c r="AA126" s="8" t="s">
        <v>244</v>
      </c>
      <c r="AB126" s="8">
        <f>COUNTIF(AB9:AB123,"&lt;0")</f>
        <v>70</v>
      </c>
      <c r="AC126" s="8" t="s">
        <v>244</v>
      </c>
      <c r="AD126" s="8">
        <f>COUNTIF(AD9:AD123,"&lt;0")</f>
        <v>69</v>
      </c>
      <c r="AE126" s="8" t="s">
        <v>244</v>
      </c>
      <c r="AF126" s="8">
        <f>COUNTIF(AF9:AF123,"&lt;0")</f>
        <v>64</v>
      </c>
      <c r="AG126" s="8" t="s">
        <v>244</v>
      </c>
      <c r="AH126" s="8">
        <f>COUNTIF(AH9:AH123,"&lt;0")</f>
        <v>98</v>
      </c>
      <c r="AI126" s="8" t="s">
        <v>244</v>
      </c>
      <c r="AJ126" s="8">
        <f>COUNTIF(AJ9:AJ123,"&lt;0")</f>
        <v>69</v>
      </c>
      <c r="AK126" s="8" t="s">
        <v>244</v>
      </c>
      <c r="AL126" s="8">
        <f>COUNTIF(AL9:AL123,"&lt;0")</f>
        <v>62</v>
      </c>
    </row>
    <row r="127" spans="1:40">
      <c r="B127" s="63" t="s">
        <v>245</v>
      </c>
      <c r="C127" s="6">
        <f>COUNTIF(C$9:C$123,"P")</f>
        <v>102</v>
      </c>
      <c r="G127" s="8" t="s">
        <v>257</v>
      </c>
      <c r="H127" s="7">
        <f>115-H126</f>
        <v>29</v>
      </c>
      <c r="I127" s="8" t="s">
        <v>257</v>
      </c>
      <c r="J127" s="8">
        <f>115-J126</f>
        <v>14</v>
      </c>
      <c r="K127" s="8" t="s">
        <v>257</v>
      </c>
      <c r="L127" s="8">
        <f>115-L126</f>
        <v>36</v>
      </c>
      <c r="M127" s="8" t="s">
        <v>257</v>
      </c>
      <c r="N127" s="8">
        <f>115-N126</f>
        <v>18</v>
      </c>
      <c r="O127" s="8" t="s">
        <v>257</v>
      </c>
      <c r="P127" s="8">
        <f>115-P126</f>
        <v>41</v>
      </c>
      <c r="Q127" s="8" t="s">
        <v>257</v>
      </c>
      <c r="R127" s="8">
        <f>115-R126</f>
        <v>30</v>
      </c>
      <c r="S127" s="8" t="s">
        <v>257</v>
      </c>
      <c r="T127" s="8">
        <f>115-T126</f>
        <v>28</v>
      </c>
      <c r="U127" s="8" t="s">
        <v>257</v>
      </c>
      <c r="V127" s="8">
        <f>115-V126</f>
        <v>45</v>
      </c>
      <c r="W127" s="8" t="s">
        <v>257</v>
      </c>
      <c r="X127" s="8">
        <f>115-X126</f>
        <v>44</v>
      </c>
      <c r="Y127" s="8" t="s">
        <v>257</v>
      </c>
      <c r="Z127" s="8">
        <f>115-Z126</f>
        <v>26</v>
      </c>
      <c r="AA127" s="8" t="s">
        <v>246</v>
      </c>
      <c r="AB127" s="8">
        <f>115-AB126</f>
        <v>45</v>
      </c>
      <c r="AC127" s="8" t="s">
        <v>246</v>
      </c>
      <c r="AD127" s="8">
        <f>115-AD126</f>
        <v>46</v>
      </c>
      <c r="AE127" s="8" t="s">
        <v>246</v>
      </c>
      <c r="AF127" s="8">
        <f>115-AF126</f>
        <v>51</v>
      </c>
      <c r="AG127" s="8" t="s">
        <v>246</v>
      </c>
      <c r="AH127" s="8">
        <f>115-AH126</f>
        <v>17</v>
      </c>
      <c r="AI127" s="8" t="s">
        <v>246</v>
      </c>
      <c r="AJ127" s="8">
        <f>115-AJ126</f>
        <v>46</v>
      </c>
      <c r="AK127" s="8" t="s">
        <v>246</v>
      </c>
      <c r="AL127" s="8">
        <f>115-AL126</f>
        <v>53</v>
      </c>
    </row>
    <row r="128" spans="1:40" ht="13.5" thickBot="1">
      <c r="B128" s="63" t="s">
        <v>116</v>
      </c>
      <c r="C128" s="65">
        <f>SUM(C126:C127)</f>
        <v>115</v>
      </c>
      <c r="Z128" s="8"/>
    </row>
    <row r="129" spans="3:26" ht="13.5" thickTop="1">
      <c r="Z129" s="8"/>
    </row>
    <row r="130" spans="3:26">
      <c r="Z130" s="8"/>
    </row>
    <row r="131" spans="3:26">
      <c r="C131" s="13"/>
      <c r="D131" s="18"/>
      <c r="Z131" s="8"/>
    </row>
    <row r="132" spans="3:26">
      <c r="C132" s="66"/>
      <c r="D132" s="67"/>
      <c r="Z132" s="8"/>
    </row>
    <row r="133" spans="3:26">
      <c r="C133" s="16"/>
      <c r="D133" s="1"/>
    </row>
    <row r="134" spans="3:26">
      <c r="C134" s="68"/>
      <c r="D134" s="4"/>
    </row>
    <row r="135" spans="3:26">
      <c r="C135" s="13"/>
      <c r="D135" s="18"/>
    </row>
    <row r="136" spans="3:26" ht="13.5">
      <c r="C136" s="69"/>
      <c r="D136" s="2"/>
    </row>
  </sheetData>
  <mergeCells count="18">
    <mergeCell ref="AK7:AL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M7:N7"/>
    <mergeCell ref="A7:A8"/>
    <mergeCell ref="D7:F7"/>
    <mergeCell ref="G7:H7"/>
    <mergeCell ref="I7:J7"/>
    <mergeCell ref="K7:L7"/>
  </mergeCells>
  <printOptions horizontalCentered="1"/>
  <pageMargins left="0.25" right="0.25" top="1" bottom="1" header="0.5" footer="0.5"/>
  <pageSetup orientation="portrait" r:id="rId1"/>
  <headerFooter alignWithMargins="0">
    <oddFooter>&amp;L&amp;"Arial,Italic"&amp;8Division of School Business Services
School Allotments Section
&amp;Z
&amp;F&amp;A&amp;C &amp;R&amp;"Arial,Italic"&amp;8 2/22/2021
Page &amp;P of &amp;N</oddFooter>
  </headerFooter>
  <colBreaks count="1" manualBreakCount="1">
    <brk id="26" max="1048575" man="1"/>
  </colBreaks>
  <drawing r:id="rId2"/>
  <legacyDrawing r:id="rId3"/>
  <oleObjects>
    <mc:AlternateContent xmlns:mc="http://schemas.openxmlformats.org/markup-compatibility/2006">
      <mc:Choice Requires="x14">
        <oleObject progId="Paint.Picture" shapeId="8193" r:id="rId4">
          <objectPr defaultSize="0" autoLin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95250</xdr:colOff>
                <xdr:row>2</xdr:row>
                <xdr:rowOff>66675</xdr:rowOff>
              </to>
            </anchor>
          </objectPr>
        </oleObject>
      </mc:Choice>
      <mc:Fallback>
        <oleObject progId="Paint.Picture" shapeId="819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EE46E-D2F4-4F09-A908-8EED3F190820}">
  <dimension ref="A1:F130"/>
  <sheetViews>
    <sheetView tabSelected="1" workbookViewId="0">
      <pane ySplit="8" topLeftCell="A9" activePane="bottomLeft" state="frozen"/>
      <selection pane="bottomLeft" activeCell="B9" sqref="B9"/>
    </sheetView>
  </sheetViews>
  <sheetFormatPr defaultColWidth="9.140625" defaultRowHeight="12.75"/>
  <cols>
    <col min="1" max="1" width="6.42578125" style="63" customWidth="1"/>
    <col min="2" max="2" width="18.42578125" style="6" customWidth="1"/>
    <col min="3" max="3" width="7.42578125" style="6" customWidth="1"/>
    <col min="4" max="4" width="12.7109375" style="7" customWidth="1"/>
    <col min="5" max="5" width="13.140625" style="7" customWidth="1"/>
    <col min="6" max="6" width="15" style="7" customWidth="1"/>
    <col min="7" max="16384" width="9.140625" style="6"/>
  </cols>
  <sheetData>
    <row r="1" spans="1:6" ht="15.75">
      <c r="A1" s="5" t="s">
        <v>117</v>
      </c>
    </row>
    <row r="2" spans="1:6" ht="15.75">
      <c r="A2" s="5" t="s">
        <v>118</v>
      </c>
    </row>
    <row r="4" spans="1:6" s="12" customFormat="1">
      <c r="A4" s="85" t="s">
        <v>268</v>
      </c>
      <c r="B4" s="85"/>
      <c r="C4" s="85"/>
      <c r="D4" s="85"/>
      <c r="E4" s="85"/>
      <c r="F4" s="85"/>
    </row>
    <row r="5" spans="1:6" s="12" customFormat="1">
      <c r="A5" s="85" t="s">
        <v>269</v>
      </c>
      <c r="B5" s="85"/>
      <c r="C5" s="85"/>
      <c r="D5" s="85"/>
      <c r="E5" s="85"/>
      <c r="F5" s="85"/>
    </row>
    <row r="6" spans="1:6" ht="13.5" thickBot="1">
      <c r="A6" s="70"/>
      <c r="B6" s="70"/>
      <c r="C6" s="68"/>
      <c r="D6" s="71"/>
      <c r="E6" s="71"/>
      <c r="F6" s="68"/>
    </row>
    <row r="7" spans="1:6">
      <c r="A7" s="79" t="s">
        <v>119</v>
      </c>
      <c r="B7" s="20" t="s">
        <v>120</v>
      </c>
      <c r="C7" s="21" t="s">
        <v>121</v>
      </c>
      <c r="D7" s="81" t="s">
        <v>122</v>
      </c>
      <c r="E7" s="82"/>
      <c r="F7" s="83"/>
    </row>
    <row r="8" spans="1:6" ht="13.5" thickBot="1">
      <c r="A8" s="80"/>
      <c r="B8" s="22" t="s">
        <v>123</v>
      </c>
      <c r="C8" s="23" t="s">
        <v>124</v>
      </c>
      <c r="D8" s="24" t="s">
        <v>125</v>
      </c>
      <c r="E8" s="25" t="s">
        <v>126</v>
      </c>
      <c r="F8" s="26" t="s">
        <v>127</v>
      </c>
    </row>
    <row r="9" spans="1:6">
      <c r="A9" s="31" t="s">
        <v>0</v>
      </c>
      <c r="B9" s="32" t="s">
        <v>129</v>
      </c>
      <c r="C9" s="33" t="str">
        <f>IF(D9&gt;E9,"A","P")</f>
        <v>P</v>
      </c>
      <c r="D9" s="34">
        <f>[1]Comparison!D9</f>
        <v>21912</v>
      </c>
      <c r="E9" s="35">
        <f>[1]Comparison!E9</f>
        <v>22847</v>
      </c>
      <c r="F9" s="36">
        <f>IF(E9&gt;D9,E9,D9)</f>
        <v>22847</v>
      </c>
    </row>
    <row r="10" spans="1:6">
      <c r="A10" s="31" t="s">
        <v>1</v>
      </c>
      <c r="B10" s="32" t="s">
        <v>130</v>
      </c>
      <c r="C10" s="33" t="str">
        <f t="shared" ref="C10:C73" si="0">IF(D10&gt;E10,"A","P")</f>
        <v>P</v>
      </c>
      <c r="D10" s="34">
        <f>[1]Comparison!D10</f>
        <v>4417</v>
      </c>
      <c r="E10" s="35">
        <f>[1]Comparison!E10</f>
        <v>4497</v>
      </c>
      <c r="F10" s="36">
        <f t="shared" ref="F10:F73" si="1">IF(E10&gt;D10,E10,D10)</f>
        <v>4497</v>
      </c>
    </row>
    <row r="11" spans="1:6">
      <c r="A11" s="31" t="s">
        <v>2</v>
      </c>
      <c r="B11" s="32" t="s">
        <v>131</v>
      </c>
      <c r="C11" s="33" t="str">
        <f t="shared" si="0"/>
        <v>P</v>
      </c>
      <c r="D11" s="34">
        <f>[1]Comparison!D11</f>
        <v>1335</v>
      </c>
      <c r="E11" s="35">
        <f>[1]Comparison!E11</f>
        <v>1379</v>
      </c>
      <c r="F11" s="36">
        <f t="shared" si="1"/>
        <v>1379</v>
      </c>
    </row>
    <row r="12" spans="1:6">
      <c r="A12" s="31" t="s">
        <v>3</v>
      </c>
      <c r="B12" s="32" t="s">
        <v>132</v>
      </c>
      <c r="C12" s="33" t="str">
        <f t="shared" si="0"/>
        <v>P</v>
      </c>
      <c r="D12" s="34">
        <f>[1]Comparison!D12</f>
        <v>2915</v>
      </c>
      <c r="E12" s="35">
        <f>[1]Comparison!E12</f>
        <v>2996</v>
      </c>
      <c r="F12" s="36">
        <f t="shared" si="1"/>
        <v>2996</v>
      </c>
    </row>
    <row r="13" spans="1:6">
      <c r="A13" s="31" t="s">
        <v>4</v>
      </c>
      <c r="B13" s="32" t="s">
        <v>133</v>
      </c>
      <c r="C13" s="33" t="str">
        <f t="shared" si="0"/>
        <v>P</v>
      </c>
      <c r="D13" s="34">
        <f>[1]Comparison!D13</f>
        <v>2717</v>
      </c>
      <c r="E13" s="35">
        <f>[1]Comparison!E13</f>
        <v>2761</v>
      </c>
      <c r="F13" s="36">
        <f t="shared" si="1"/>
        <v>2761</v>
      </c>
    </row>
    <row r="14" spans="1:6">
      <c r="A14" s="31" t="s">
        <v>5</v>
      </c>
      <c r="B14" s="32" t="s">
        <v>134</v>
      </c>
      <c r="C14" s="33" t="str">
        <f t="shared" si="0"/>
        <v>A</v>
      </c>
      <c r="D14" s="34">
        <f>[1]Comparison!D14</f>
        <v>1806</v>
      </c>
      <c r="E14" s="35">
        <f>[1]Comparison!E14</f>
        <v>1779</v>
      </c>
      <c r="F14" s="36">
        <f t="shared" si="1"/>
        <v>1806</v>
      </c>
    </row>
    <row r="15" spans="1:6">
      <c r="A15" s="31" t="s">
        <v>6</v>
      </c>
      <c r="B15" s="32" t="s">
        <v>135</v>
      </c>
      <c r="C15" s="33" t="str">
        <f t="shared" si="0"/>
        <v>P</v>
      </c>
      <c r="D15" s="34">
        <f>[1]Comparison!D15</f>
        <v>5776</v>
      </c>
      <c r="E15" s="35">
        <f>[1]Comparison!E15</f>
        <v>5859</v>
      </c>
      <c r="F15" s="36">
        <f t="shared" si="1"/>
        <v>5859</v>
      </c>
    </row>
    <row r="16" spans="1:6">
      <c r="A16" s="31" t="s">
        <v>7</v>
      </c>
      <c r="B16" s="32" t="s">
        <v>136</v>
      </c>
      <c r="C16" s="33" t="str">
        <f t="shared" si="0"/>
        <v>A</v>
      </c>
      <c r="D16" s="34">
        <f>[1]Comparison!D16</f>
        <v>1739</v>
      </c>
      <c r="E16" s="35">
        <f>[1]Comparison!E16</f>
        <v>1733</v>
      </c>
      <c r="F16" s="36">
        <f t="shared" si="1"/>
        <v>1739</v>
      </c>
    </row>
    <row r="17" spans="1:6">
      <c r="A17" s="31" t="s">
        <v>8</v>
      </c>
      <c r="B17" s="32" t="s">
        <v>137</v>
      </c>
      <c r="C17" s="33" t="str">
        <f t="shared" si="0"/>
        <v>A</v>
      </c>
      <c r="D17" s="34">
        <f>[1]Comparison!D17</f>
        <v>3824</v>
      </c>
      <c r="E17" s="35">
        <f>[1]Comparison!E17</f>
        <v>3782</v>
      </c>
      <c r="F17" s="36">
        <f t="shared" si="1"/>
        <v>3824</v>
      </c>
    </row>
    <row r="18" spans="1:6">
      <c r="A18" s="47" t="s">
        <v>9</v>
      </c>
      <c r="B18" s="32" t="s">
        <v>138</v>
      </c>
      <c r="C18" s="33" t="str">
        <f t="shared" si="0"/>
        <v>P</v>
      </c>
      <c r="D18" s="34">
        <f>[1]Comparison!D18</f>
        <v>12602</v>
      </c>
      <c r="E18" s="35">
        <f>[1]Comparison!E18</f>
        <v>13074</v>
      </c>
      <c r="F18" s="36">
        <f t="shared" si="1"/>
        <v>13074</v>
      </c>
    </row>
    <row r="19" spans="1:6">
      <c r="A19" s="47" t="s">
        <v>10</v>
      </c>
      <c r="B19" s="32" t="s">
        <v>139</v>
      </c>
      <c r="C19" s="33" t="str">
        <f t="shared" si="0"/>
        <v>P</v>
      </c>
      <c r="D19" s="34">
        <f>[1]Comparison!D19</f>
        <v>22036</v>
      </c>
      <c r="E19" s="35">
        <f>[1]Comparison!E19</f>
        <v>22556</v>
      </c>
      <c r="F19" s="36">
        <f t="shared" si="1"/>
        <v>22556</v>
      </c>
    </row>
    <row r="20" spans="1:6">
      <c r="A20" s="47" t="s">
        <v>11</v>
      </c>
      <c r="B20" s="32" t="s">
        <v>140</v>
      </c>
      <c r="C20" s="33" t="str">
        <f t="shared" si="0"/>
        <v>P</v>
      </c>
      <c r="D20" s="34">
        <f>[1]Comparison!D20</f>
        <v>4125</v>
      </c>
      <c r="E20" s="35">
        <f>[1]Comparison!E20</f>
        <v>4210</v>
      </c>
      <c r="F20" s="36">
        <f t="shared" si="1"/>
        <v>4210</v>
      </c>
    </row>
    <row r="21" spans="1:6">
      <c r="A21" s="47" t="s">
        <v>12</v>
      </c>
      <c r="B21" s="32" t="s">
        <v>141</v>
      </c>
      <c r="C21" s="33" t="str">
        <f t="shared" si="0"/>
        <v>P</v>
      </c>
      <c r="D21" s="34">
        <f>[1]Comparison!D21</f>
        <v>11266</v>
      </c>
      <c r="E21" s="35">
        <f>[1]Comparison!E21</f>
        <v>11427</v>
      </c>
      <c r="F21" s="36">
        <f t="shared" si="1"/>
        <v>11427</v>
      </c>
    </row>
    <row r="22" spans="1:6">
      <c r="A22" s="47" t="s">
        <v>13</v>
      </c>
      <c r="B22" s="32" t="s">
        <v>142</v>
      </c>
      <c r="C22" s="33" t="str">
        <f t="shared" si="0"/>
        <v>P</v>
      </c>
      <c r="D22" s="34">
        <f>[1]Comparison!D22</f>
        <v>33455</v>
      </c>
      <c r="E22" s="35">
        <f>[1]Comparison!E22</f>
        <v>34642</v>
      </c>
      <c r="F22" s="36">
        <f t="shared" si="1"/>
        <v>34642</v>
      </c>
    </row>
    <row r="23" spans="1:6">
      <c r="A23" s="47" t="s">
        <v>14</v>
      </c>
      <c r="B23" s="32" t="s">
        <v>143</v>
      </c>
      <c r="C23" s="33" t="str">
        <f t="shared" si="0"/>
        <v>P</v>
      </c>
      <c r="D23" s="34">
        <f>[1]Comparison!D23</f>
        <v>5365</v>
      </c>
      <c r="E23" s="35">
        <f>[1]Comparison!E23</f>
        <v>5581</v>
      </c>
      <c r="F23" s="36">
        <f t="shared" si="1"/>
        <v>5581</v>
      </c>
    </row>
    <row r="24" spans="1:6">
      <c r="A24" s="47" t="s">
        <v>15</v>
      </c>
      <c r="B24" s="32" t="s">
        <v>144</v>
      </c>
      <c r="C24" s="33" t="str">
        <f t="shared" si="0"/>
        <v>P</v>
      </c>
      <c r="D24" s="34">
        <f>[1]Comparison!D24</f>
        <v>10627</v>
      </c>
      <c r="E24" s="35">
        <f>[1]Comparison!E24</f>
        <v>10797</v>
      </c>
      <c r="F24" s="36">
        <f t="shared" si="1"/>
        <v>10797</v>
      </c>
    </row>
    <row r="25" spans="1:6">
      <c r="A25" s="47" t="s">
        <v>16</v>
      </c>
      <c r="B25" s="32" t="s">
        <v>145</v>
      </c>
      <c r="C25" s="33" t="str">
        <f t="shared" si="0"/>
        <v>P</v>
      </c>
      <c r="D25" s="34">
        <f>[1]Comparison!D25</f>
        <v>1870</v>
      </c>
      <c r="E25" s="35">
        <f>[1]Comparison!E25</f>
        <v>1926</v>
      </c>
      <c r="F25" s="36">
        <f t="shared" si="1"/>
        <v>1926</v>
      </c>
    </row>
    <row r="26" spans="1:6">
      <c r="A26" s="47" t="s">
        <v>17</v>
      </c>
      <c r="B26" s="32" t="s">
        <v>146</v>
      </c>
      <c r="C26" s="33" t="str">
        <f t="shared" si="0"/>
        <v>P</v>
      </c>
      <c r="D26" s="34">
        <f>[1]Comparison!D26</f>
        <v>7844</v>
      </c>
      <c r="E26" s="35">
        <f>[1]Comparison!E26</f>
        <v>7911</v>
      </c>
      <c r="F26" s="36">
        <f t="shared" si="1"/>
        <v>7911</v>
      </c>
    </row>
    <row r="27" spans="1:6">
      <c r="A27" s="47" t="s">
        <v>18</v>
      </c>
      <c r="B27" s="32" t="s">
        <v>147</v>
      </c>
      <c r="C27" s="33" t="str">
        <f t="shared" si="0"/>
        <v>P</v>
      </c>
      <c r="D27" s="34">
        <f>[1]Comparison!D27</f>
        <v>2164</v>
      </c>
      <c r="E27" s="35">
        <f>[1]Comparison!E27</f>
        <v>2202</v>
      </c>
      <c r="F27" s="36">
        <f t="shared" si="1"/>
        <v>2202</v>
      </c>
    </row>
    <row r="28" spans="1:6">
      <c r="A28" s="47" t="s">
        <v>19</v>
      </c>
      <c r="B28" s="32" t="s">
        <v>148</v>
      </c>
      <c r="C28" s="33" t="str">
        <f t="shared" si="0"/>
        <v>P</v>
      </c>
      <c r="D28" s="34">
        <f>[1]Comparison!D28</f>
        <v>15262</v>
      </c>
      <c r="E28" s="35">
        <f>[1]Comparison!E28</f>
        <v>15420</v>
      </c>
      <c r="F28" s="36">
        <f t="shared" si="1"/>
        <v>15420</v>
      </c>
    </row>
    <row r="29" spans="1:6">
      <c r="A29" s="47" t="s">
        <v>20</v>
      </c>
      <c r="B29" s="32" t="s">
        <v>149</v>
      </c>
      <c r="C29" s="33" t="str">
        <f t="shared" si="0"/>
        <v>P</v>
      </c>
      <c r="D29" s="34">
        <f>[1]Comparison!D29</f>
        <v>3753</v>
      </c>
      <c r="E29" s="35">
        <f>[1]Comparison!E29</f>
        <v>3862</v>
      </c>
      <c r="F29" s="36">
        <f t="shared" si="1"/>
        <v>3862</v>
      </c>
    </row>
    <row r="30" spans="1:6">
      <c r="A30" s="47" t="s">
        <v>21</v>
      </c>
      <c r="B30" s="32" t="s">
        <v>150</v>
      </c>
      <c r="C30" s="33" t="str">
        <f t="shared" si="0"/>
        <v>P</v>
      </c>
      <c r="D30" s="34">
        <f>[1]Comparison!D30</f>
        <v>2805</v>
      </c>
      <c r="E30" s="35">
        <f>[1]Comparison!E30</f>
        <v>2838</v>
      </c>
      <c r="F30" s="36">
        <f t="shared" si="1"/>
        <v>2838</v>
      </c>
    </row>
    <row r="31" spans="1:6">
      <c r="A31" s="47" t="s">
        <v>22</v>
      </c>
      <c r="B31" s="32" t="s">
        <v>151</v>
      </c>
      <c r="C31" s="33" t="str">
        <f t="shared" si="0"/>
        <v>P</v>
      </c>
      <c r="D31" s="34">
        <f>[1]Comparison!D31</f>
        <v>8805</v>
      </c>
      <c r="E31" s="35">
        <f>[1]Comparison!E31</f>
        <v>9020</v>
      </c>
      <c r="F31" s="36">
        <f t="shared" si="1"/>
        <v>9020</v>
      </c>
    </row>
    <row r="32" spans="1:6">
      <c r="A32" s="47" t="s">
        <v>23</v>
      </c>
      <c r="B32" s="32" t="s">
        <v>152</v>
      </c>
      <c r="C32" s="33" t="str">
        <f t="shared" si="0"/>
        <v>P</v>
      </c>
      <c r="D32" s="34">
        <f>[1]Comparison!D32</f>
        <v>2840</v>
      </c>
      <c r="E32" s="35">
        <f>[1]Comparison!E32</f>
        <v>2935</v>
      </c>
      <c r="F32" s="36">
        <f t="shared" si="1"/>
        <v>2935</v>
      </c>
    </row>
    <row r="33" spans="1:6">
      <c r="A33" s="47" t="s">
        <v>24</v>
      </c>
      <c r="B33" s="32" t="s">
        <v>153</v>
      </c>
      <c r="C33" s="33" t="str">
        <f t="shared" si="0"/>
        <v>P</v>
      </c>
      <c r="D33" s="34">
        <f>[1]Comparison!D33</f>
        <v>1848</v>
      </c>
      <c r="E33" s="35">
        <f>[1]Comparison!E33</f>
        <v>1848</v>
      </c>
      <c r="F33" s="36">
        <f t="shared" si="1"/>
        <v>1848</v>
      </c>
    </row>
    <row r="34" spans="1:6">
      <c r="A34" s="47" t="s">
        <v>25</v>
      </c>
      <c r="B34" s="32" t="s">
        <v>154</v>
      </c>
      <c r="C34" s="33" t="str">
        <f t="shared" si="0"/>
        <v>P</v>
      </c>
      <c r="D34" s="34">
        <f>[1]Comparison!D34</f>
        <v>1191</v>
      </c>
      <c r="E34" s="35">
        <f>[1]Comparison!E34</f>
        <v>1239</v>
      </c>
      <c r="F34" s="36">
        <f t="shared" si="1"/>
        <v>1239</v>
      </c>
    </row>
    <row r="35" spans="1:6">
      <c r="A35" s="47" t="s">
        <v>26</v>
      </c>
      <c r="B35" s="32" t="s">
        <v>155</v>
      </c>
      <c r="C35" s="33" t="str">
        <f t="shared" si="0"/>
        <v>P</v>
      </c>
      <c r="D35" s="34">
        <f>[1]Comparison!D35</f>
        <v>13849</v>
      </c>
      <c r="E35" s="35">
        <f>[1]Comparison!E35</f>
        <v>13957</v>
      </c>
      <c r="F35" s="36">
        <f t="shared" si="1"/>
        <v>13957</v>
      </c>
    </row>
    <row r="36" spans="1:6">
      <c r="A36" s="47" t="s">
        <v>27</v>
      </c>
      <c r="B36" s="32" t="s">
        <v>156</v>
      </c>
      <c r="C36" s="33" t="str">
        <f t="shared" si="0"/>
        <v>P</v>
      </c>
      <c r="D36" s="34">
        <f>[1]Comparison!D36</f>
        <v>5032</v>
      </c>
      <c r="E36" s="35">
        <f>[1]Comparison!E36</f>
        <v>5068</v>
      </c>
      <c r="F36" s="36">
        <f t="shared" si="1"/>
        <v>5068</v>
      </c>
    </row>
    <row r="37" spans="1:6">
      <c r="A37" s="47" t="s">
        <v>28</v>
      </c>
      <c r="B37" s="32" t="s">
        <v>157</v>
      </c>
      <c r="C37" s="33" t="str">
        <f t="shared" si="0"/>
        <v>P</v>
      </c>
      <c r="D37" s="34">
        <f>[1]Comparison!D37</f>
        <v>2045</v>
      </c>
      <c r="E37" s="35">
        <f>[1]Comparison!E37</f>
        <v>2095</v>
      </c>
      <c r="F37" s="36">
        <f t="shared" si="1"/>
        <v>2095</v>
      </c>
    </row>
    <row r="38" spans="1:6">
      <c r="A38" s="47" t="s">
        <v>29</v>
      </c>
      <c r="B38" s="32" t="s">
        <v>158</v>
      </c>
      <c r="C38" s="33" t="str">
        <f t="shared" si="0"/>
        <v>P</v>
      </c>
      <c r="D38" s="34">
        <f>[1]Comparison!D38</f>
        <v>12438</v>
      </c>
      <c r="E38" s="35">
        <f>[1]Comparison!E38</f>
        <v>12644</v>
      </c>
      <c r="F38" s="36">
        <f t="shared" si="1"/>
        <v>12644</v>
      </c>
    </row>
    <row r="39" spans="1:6">
      <c r="A39" s="47" t="s">
        <v>30</v>
      </c>
      <c r="B39" s="32" t="s">
        <v>159</v>
      </c>
      <c r="C39" s="33" t="str">
        <f t="shared" si="0"/>
        <v>P</v>
      </c>
      <c r="D39" s="34">
        <f>[1]Comparison!D39</f>
        <v>47953</v>
      </c>
      <c r="E39" s="35">
        <f>[1]Comparison!E39</f>
        <v>48705</v>
      </c>
      <c r="F39" s="36">
        <f t="shared" si="1"/>
        <v>48705</v>
      </c>
    </row>
    <row r="40" spans="1:6">
      <c r="A40" s="47" t="s">
        <v>31</v>
      </c>
      <c r="B40" s="32" t="s">
        <v>160</v>
      </c>
      <c r="C40" s="33" t="str">
        <f t="shared" si="0"/>
        <v>P</v>
      </c>
      <c r="D40" s="34">
        <f>[1]Comparison!D40</f>
        <v>4353</v>
      </c>
      <c r="E40" s="35">
        <f>[1]Comparison!E40</f>
        <v>4641</v>
      </c>
      <c r="F40" s="36">
        <f t="shared" si="1"/>
        <v>4641</v>
      </c>
    </row>
    <row r="41" spans="1:6">
      <c r="A41" s="47" t="s">
        <v>32</v>
      </c>
      <c r="B41" s="32" t="s">
        <v>161</v>
      </c>
      <c r="C41" s="33" t="str">
        <f t="shared" si="0"/>
        <v>P</v>
      </c>
      <c r="D41" s="34">
        <f>[1]Comparison!D41</f>
        <v>5102</v>
      </c>
      <c r="E41" s="35">
        <f>[1]Comparison!E41</f>
        <v>5171</v>
      </c>
      <c r="F41" s="36">
        <f t="shared" si="1"/>
        <v>5171</v>
      </c>
    </row>
    <row r="42" spans="1:6">
      <c r="A42" s="47" t="s">
        <v>33</v>
      </c>
      <c r="B42" s="32" t="s">
        <v>162</v>
      </c>
      <c r="C42" s="33" t="str">
        <f t="shared" si="0"/>
        <v>P</v>
      </c>
      <c r="D42" s="34">
        <f>[1]Comparison!D42</f>
        <v>17672</v>
      </c>
      <c r="E42" s="35">
        <f>[1]Comparison!E42</f>
        <v>17977</v>
      </c>
      <c r="F42" s="36">
        <f t="shared" si="1"/>
        <v>17977</v>
      </c>
    </row>
    <row r="43" spans="1:6">
      <c r="A43" s="47" t="s">
        <v>34</v>
      </c>
      <c r="B43" s="32" t="s">
        <v>163</v>
      </c>
      <c r="C43" s="33" t="str">
        <f t="shared" si="0"/>
        <v>P</v>
      </c>
      <c r="D43" s="34">
        <f>[1]Comparison!D43</f>
        <v>2907</v>
      </c>
      <c r="E43" s="35">
        <f>[1]Comparison!E43</f>
        <v>3012</v>
      </c>
      <c r="F43" s="36">
        <f t="shared" si="1"/>
        <v>3012</v>
      </c>
    </row>
    <row r="44" spans="1:6">
      <c r="A44" s="47" t="s">
        <v>35</v>
      </c>
      <c r="B44" s="32" t="s">
        <v>164</v>
      </c>
      <c r="C44" s="33" t="str">
        <f t="shared" si="0"/>
        <v>P</v>
      </c>
      <c r="D44" s="34">
        <f>[1]Comparison!D44</f>
        <v>2181</v>
      </c>
      <c r="E44" s="35">
        <f>[1]Comparison!E44</f>
        <v>2244</v>
      </c>
      <c r="F44" s="36">
        <f t="shared" si="1"/>
        <v>2244</v>
      </c>
    </row>
    <row r="45" spans="1:6">
      <c r="A45" s="47" t="s">
        <v>36</v>
      </c>
      <c r="B45" s="32" t="s">
        <v>165</v>
      </c>
      <c r="C45" s="33" t="str">
        <f t="shared" si="0"/>
        <v>P</v>
      </c>
      <c r="D45" s="34">
        <f>[1]Comparison!D45</f>
        <v>5974</v>
      </c>
      <c r="E45" s="35">
        <f>[1]Comparison!E45</f>
        <v>6064</v>
      </c>
      <c r="F45" s="36">
        <f t="shared" si="1"/>
        <v>6064</v>
      </c>
    </row>
    <row r="46" spans="1:6">
      <c r="A46" s="47" t="s">
        <v>37</v>
      </c>
      <c r="B46" s="32" t="s">
        <v>166</v>
      </c>
      <c r="C46" s="33" t="str">
        <f t="shared" si="0"/>
        <v>P</v>
      </c>
      <c r="D46" s="34">
        <f>[1]Comparison!D46</f>
        <v>9404</v>
      </c>
      <c r="E46" s="35">
        <f>[1]Comparison!E46</f>
        <v>9479</v>
      </c>
      <c r="F46" s="36">
        <f t="shared" si="1"/>
        <v>9479</v>
      </c>
    </row>
    <row r="47" spans="1:6">
      <c r="A47" s="47" t="s">
        <v>38</v>
      </c>
      <c r="B47" s="32" t="s">
        <v>167</v>
      </c>
      <c r="C47" s="33" t="str">
        <f t="shared" si="0"/>
        <v>P</v>
      </c>
      <c r="D47" s="34">
        <f>[1]Comparison!D47</f>
        <v>31192</v>
      </c>
      <c r="E47" s="35">
        <f>[1]Comparison!E47</f>
        <v>32158</v>
      </c>
      <c r="F47" s="36">
        <f t="shared" si="1"/>
        <v>32158</v>
      </c>
    </row>
    <row r="48" spans="1:6">
      <c r="A48" s="47" t="s">
        <v>39</v>
      </c>
      <c r="B48" s="32" t="s">
        <v>168</v>
      </c>
      <c r="C48" s="33" t="str">
        <f t="shared" si="0"/>
        <v>P</v>
      </c>
      <c r="D48" s="34">
        <f>[1]Comparison!D48</f>
        <v>5328</v>
      </c>
      <c r="E48" s="35">
        <f>[1]Comparison!E48</f>
        <v>5344</v>
      </c>
      <c r="F48" s="36">
        <f t="shared" si="1"/>
        <v>5344</v>
      </c>
    </row>
    <row r="49" spans="1:6">
      <c r="A49" s="47" t="s">
        <v>40</v>
      </c>
      <c r="B49" s="32" t="s">
        <v>169</v>
      </c>
      <c r="C49" s="33" t="str">
        <f t="shared" si="0"/>
        <v>P</v>
      </c>
      <c r="D49" s="34">
        <f>[1]Comparison!D49</f>
        <v>51979</v>
      </c>
      <c r="E49" s="35">
        <f>[1]Comparison!E49</f>
        <v>53111</v>
      </c>
      <c r="F49" s="36">
        <f t="shared" si="1"/>
        <v>53111</v>
      </c>
    </row>
    <row r="50" spans="1:6">
      <c r="A50" s="47" t="s">
        <v>41</v>
      </c>
      <c r="B50" s="32" t="s">
        <v>170</v>
      </c>
      <c r="C50" s="33" t="str">
        <f t="shared" si="0"/>
        <v>P</v>
      </c>
      <c r="D50" s="34">
        <f>[1]Comparison!D50</f>
        <v>7923</v>
      </c>
      <c r="E50" s="35">
        <f>[1]Comparison!E50</f>
        <v>8041</v>
      </c>
      <c r="F50" s="36">
        <f t="shared" si="1"/>
        <v>8041</v>
      </c>
    </row>
    <row r="51" spans="1:6">
      <c r="A51" s="47" t="s">
        <v>42</v>
      </c>
      <c r="B51" s="32" t="s">
        <v>171</v>
      </c>
      <c r="C51" s="33" t="str">
        <f t="shared" si="0"/>
        <v>P</v>
      </c>
      <c r="D51" s="34">
        <f>[1]Comparison!D51</f>
        <v>29610</v>
      </c>
      <c r="E51" s="35">
        <f>[1]Comparison!E51</f>
        <v>30431</v>
      </c>
      <c r="F51" s="36">
        <f t="shared" si="1"/>
        <v>30431</v>
      </c>
    </row>
    <row r="52" spans="1:6">
      <c r="A52" s="47" t="s">
        <v>43</v>
      </c>
      <c r="B52" s="32" t="s">
        <v>172</v>
      </c>
      <c r="C52" s="33" t="str">
        <f t="shared" si="0"/>
        <v>P</v>
      </c>
      <c r="D52" s="34">
        <f>[1]Comparison!D52</f>
        <v>1434</v>
      </c>
      <c r="E52" s="35">
        <f>[1]Comparison!E52</f>
        <v>1487</v>
      </c>
      <c r="F52" s="36">
        <f t="shared" si="1"/>
        <v>1487</v>
      </c>
    </row>
    <row r="53" spans="1:6">
      <c r="A53" s="47" t="s">
        <v>44</v>
      </c>
      <c r="B53" s="32" t="s">
        <v>173</v>
      </c>
      <c r="C53" s="33" t="str">
        <f t="shared" si="0"/>
        <v>P</v>
      </c>
      <c r="D53" s="34">
        <f>[1]Comparison!D53</f>
        <v>1128</v>
      </c>
      <c r="E53" s="35">
        <f>[1]Comparison!E53</f>
        <v>1145</v>
      </c>
      <c r="F53" s="36">
        <f t="shared" si="1"/>
        <v>1145</v>
      </c>
    </row>
    <row r="54" spans="1:6">
      <c r="A54" s="47" t="s">
        <v>45</v>
      </c>
      <c r="B54" s="32" t="s">
        <v>174</v>
      </c>
      <c r="C54" s="33" t="str">
        <f t="shared" si="0"/>
        <v>P</v>
      </c>
      <c r="D54" s="34">
        <f>[1]Comparison!D54</f>
        <v>6650</v>
      </c>
      <c r="E54" s="35">
        <f>[1]Comparison!E54</f>
        <v>6783</v>
      </c>
      <c r="F54" s="36">
        <f t="shared" si="1"/>
        <v>6783</v>
      </c>
    </row>
    <row r="55" spans="1:6">
      <c r="A55" s="47" t="s">
        <v>46</v>
      </c>
      <c r="B55" s="32" t="s">
        <v>175</v>
      </c>
      <c r="C55" s="33" t="str">
        <f t="shared" si="0"/>
        <v>P</v>
      </c>
      <c r="D55" s="34">
        <f>[1]Comparison!D55</f>
        <v>2726</v>
      </c>
      <c r="E55" s="35">
        <f>[1]Comparison!E55</f>
        <v>2754</v>
      </c>
      <c r="F55" s="36">
        <f t="shared" si="1"/>
        <v>2754</v>
      </c>
    </row>
    <row r="56" spans="1:6">
      <c r="A56" s="47" t="s">
        <v>47</v>
      </c>
      <c r="B56" s="32" t="s">
        <v>176</v>
      </c>
      <c r="C56" s="33" t="str">
        <f t="shared" si="0"/>
        <v>P</v>
      </c>
      <c r="D56" s="34">
        <f>[1]Comparison!D56</f>
        <v>67637</v>
      </c>
      <c r="E56" s="35">
        <f>[1]Comparison!E56</f>
        <v>69428</v>
      </c>
      <c r="F56" s="36">
        <f t="shared" si="1"/>
        <v>69428</v>
      </c>
    </row>
    <row r="57" spans="1:6">
      <c r="A57" s="47" t="s">
        <v>48</v>
      </c>
      <c r="B57" s="32" t="s">
        <v>177</v>
      </c>
      <c r="C57" s="33" t="str">
        <f t="shared" si="0"/>
        <v>A</v>
      </c>
      <c r="D57" s="34">
        <f>[1]Comparison!D57</f>
        <v>2036</v>
      </c>
      <c r="E57" s="35">
        <f>[1]Comparison!E57</f>
        <v>2015</v>
      </c>
      <c r="F57" s="36">
        <f t="shared" si="1"/>
        <v>2036</v>
      </c>
    </row>
    <row r="58" spans="1:6">
      <c r="A58" s="47" t="s">
        <v>49</v>
      </c>
      <c r="B58" s="32" t="s">
        <v>178</v>
      </c>
      <c r="C58" s="33" t="str">
        <f t="shared" si="0"/>
        <v>P</v>
      </c>
      <c r="D58" s="34">
        <f>[1]Comparison!D58</f>
        <v>2589</v>
      </c>
      <c r="E58" s="35">
        <f>[1]Comparison!E58</f>
        <v>2693</v>
      </c>
      <c r="F58" s="36">
        <f t="shared" si="1"/>
        <v>2693</v>
      </c>
    </row>
    <row r="59" spans="1:6">
      <c r="A59" s="47" t="s">
        <v>50</v>
      </c>
      <c r="B59" s="32" t="s">
        <v>179</v>
      </c>
      <c r="C59" s="33" t="str">
        <f t="shared" si="0"/>
        <v>P</v>
      </c>
      <c r="D59" s="34">
        <f>[1]Comparison!D59</f>
        <v>669</v>
      </c>
      <c r="E59" s="35">
        <f>[1]Comparison!E59</f>
        <v>686</v>
      </c>
      <c r="F59" s="36">
        <f t="shared" si="1"/>
        <v>686</v>
      </c>
    </row>
    <row r="60" spans="1:6">
      <c r="A60" s="47" t="s">
        <v>51</v>
      </c>
      <c r="B60" s="32" t="s">
        <v>180</v>
      </c>
      <c r="C60" s="33" t="str">
        <f t="shared" si="0"/>
        <v>P</v>
      </c>
      <c r="D60" s="34">
        <f>[1]Comparison!D60</f>
        <v>19451</v>
      </c>
      <c r="E60" s="35">
        <f>[1]Comparison!E60</f>
        <v>20341</v>
      </c>
      <c r="F60" s="36">
        <f t="shared" si="1"/>
        <v>20341</v>
      </c>
    </row>
    <row r="61" spans="1:6">
      <c r="A61" s="47" t="s">
        <v>52</v>
      </c>
      <c r="B61" s="32" t="s">
        <v>181</v>
      </c>
      <c r="C61" s="33" t="str">
        <f t="shared" si="0"/>
        <v>P</v>
      </c>
      <c r="D61" s="34">
        <f>[1]Comparison!D61</f>
        <v>6526</v>
      </c>
      <c r="E61" s="35">
        <f>[1]Comparison!E61</f>
        <v>6717</v>
      </c>
      <c r="F61" s="36">
        <f t="shared" si="1"/>
        <v>6717</v>
      </c>
    </row>
    <row r="62" spans="1:6">
      <c r="A62" s="47" t="s">
        <v>53</v>
      </c>
      <c r="B62" s="32" t="s">
        <v>182</v>
      </c>
      <c r="C62" s="33" t="str">
        <f t="shared" si="0"/>
        <v>P</v>
      </c>
      <c r="D62" s="34">
        <f>[1]Comparison!D62</f>
        <v>12674</v>
      </c>
      <c r="E62" s="35">
        <f>[1]Comparison!E62</f>
        <v>12889</v>
      </c>
      <c r="F62" s="36">
        <f t="shared" si="1"/>
        <v>12889</v>
      </c>
    </row>
    <row r="63" spans="1:6">
      <c r="A63" s="47" t="s">
        <v>54</v>
      </c>
      <c r="B63" s="32" t="s">
        <v>183</v>
      </c>
      <c r="C63" s="33" t="str">
        <f t="shared" si="0"/>
        <v>P</v>
      </c>
      <c r="D63" s="34">
        <f>[1]Comparison!D63</f>
        <v>2374</v>
      </c>
      <c r="E63" s="35">
        <f>[1]Comparison!E63</f>
        <v>2377</v>
      </c>
      <c r="F63" s="36">
        <f t="shared" si="1"/>
        <v>2377</v>
      </c>
    </row>
    <row r="64" spans="1:6">
      <c r="A64" s="47" t="s">
        <v>55</v>
      </c>
      <c r="B64" s="32" t="s">
        <v>184</v>
      </c>
      <c r="C64" s="33" t="str">
        <f t="shared" si="0"/>
        <v>P</v>
      </c>
      <c r="D64" s="34">
        <f>[1]Comparison!D64</f>
        <v>8628</v>
      </c>
      <c r="E64" s="35">
        <f>[1]Comparison!E64</f>
        <v>9088</v>
      </c>
      <c r="F64" s="36">
        <f t="shared" si="1"/>
        <v>9088</v>
      </c>
    </row>
    <row r="65" spans="1:6">
      <c r="A65" s="47" t="s">
        <v>56</v>
      </c>
      <c r="B65" s="32" t="s">
        <v>185</v>
      </c>
      <c r="C65" s="33" t="str">
        <f t="shared" si="0"/>
        <v>A</v>
      </c>
      <c r="D65" s="34">
        <f>[1]Comparison!D65</f>
        <v>471</v>
      </c>
      <c r="E65" s="35">
        <f>[1]Comparison!E65</f>
        <v>466</v>
      </c>
      <c r="F65" s="36">
        <f t="shared" si="1"/>
        <v>471</v>
      </c>
    </row>
    <row r="66" spans="1:6">
      <c r="A66" s="47" t="s">
        <v>57</v>
      </c>
      <c r="B66" s="32" t="s">
        <v>186</v>
      </c>
      <c r="C66" s="33" t="str">
        <f t="shared" si="0"/>
        <v>P</v>
      </c>
      <c r="D66" s="34">
        <f>[1]Comparison!D66</f>
        <v>20459</v>
      </c>
      <c r="E66" s="35">
        <f>[1]Comparison!E66</f>
        <v>21457</v>
      </c>
      <c r="F66" s="36">
        <f t="shared" si="1"/>
        <v>21457</v>
      </c>
    </row>
    <row r="67" spans="1:6">
      <c r="A67" s="47" t="s">
        <v>58</v>
      </c>
      <c r="B67" s="32" t="s">
        <v>187</v>
      </c>
      <c r="C67" s="33" t="str">
        <f t="shared" si="0"/>
        <v>P</v>
      </c>
      <c r="D67" s="34">
        <f>[1]Comparison!D67</f>
        <v>5895</v>
      </c>
      <c r="E67" s="35">
        <f>[1]Comparison!E67</f>
        <v>5949</v>
      </c>
      <c r="F67" s="36">
        <f t="shared" si="1"/>
        <v>5949</v>
      </c>
    </row>
    <row r="68" spans="1:6">
      <c r="A68" s="47" t="s">
        <v>59</v>
      </c>
      <c r="B68" s="32" t="s">
        <v>188</v>
      </c>
      <c r="C68" s="33" t="str">
        <f t="shared" si="0"/>
        <v>P</v>
      </c>
      <c r="D68" s="34">
        <f>[1]Comparison!D68</f>
        <v>3456</v>
      </c>
      <c r="E68" s="35">
        <f>[1]Comparison!E68</f>
        <v>3532</v>
      </c>
      <c r="F68" s="36">
        <f t="shared" si="1"/>
        <v>3532</v>
      </c>
    </row>
    <row r="69" spans="1:6">
      <c r="A69" s="47" t="s">
        <v>60</v>
      </c>
      <c r="B69" s="32" t="s">
        <v>189</v>
      </c>
      <c r="C69" s="33" t="str">
        <f t="shared" si="0"/>
        <v>P</v>
      </c>
      <c r="D69" s="34">
        <f>[1]Comparison!D69</f>
        <v>37270</v>
      </c>
      <c r="E69" s="35">
        <f>[1]Comparison!E69</f>
        <v>38482</v>
      </c>
      <c r="F69" s="36">
        <f t="shared" si="1"/>
        <v>38482</v>
      </c>
    </row>
    <row r="70" spans="1:6">
      <c r="A70" s="47" t="s">
        <v>61</v>
      </c>
      <c r="B70" s="32" t="s">
        <v>190</v>
      </c>
      <c r="C70" s="33" t="str">
        <f t="shared" si="0"/>
        <v>P</v>
      </c>
      <c r="D70" s="34">
        <f>[1]Comparison!D70</f>
        <v>985</v>
      </c>
      <c r="E70" s="35">
        <f>[1]Comparison!E70</f>
        <v>1007</v>
      </c>
      <c r="F70" s="36">
        <f t="shared" si="1"/>
        <v>1007</v>
      </c>
    </row>
    <row r="71" spans="1:6">
      <c r="A71" s="47" t="s">
        <v>62</v>
      </c>
      <c r="B71" s="32" t="s">
        <v>191</v>
      </c>
      <c r="C71" s="33" t="str">
        <f t="shared" si="0"/>
        <v>P</v>
      </c>
      <c r="D71" s="34">
        <f>[1]Comparison!D71</f>
        <v>9129</v>
      </c>
      <c r="E71" s="35">
        <f>[1]Comparison!E71</f>
        <v>9472</v>
      </c>
      <c r="F71" s="36">
        <f t="shared" si="1"/>
        <v>9472</v>
      </c>
    </row>
    <row r="72" spans="1:6">
      <c r="A72" s="47" t="s">
        <v>63</v>
      </c>
      <c r="B72" s="32" t="s">
        <v>192</v>
      </c>
      <c r="C72" s="33" t="str">
        <f t="shared" si="0"/>
        <v>P</v>
      </c>
      <c r="D72" s="34">
        <f>[1]Comparison!D72</f>
        <v>8156</v>
      </c>
      <c r="E72" s="35">
        <f>[1]Comparison!E72</f>
        <v>8185</v>
      </c>
      <c r="F72" s="36">
        <f t="shared" si="1"/>
        <v>8185</v>
      </c>
    </row>
    <row r="73" spans="1:6">
      <c r="A73" s="47" t="s">
        <v>64</v>
      </c>
      <c r="B73" s="32" t="s">
        <v>193</v>
      </c>
      <c r="C73" s="33" t="str">
        <f t="shared" si="0"/>
        <v>P</v>
      </c>
      <c r="D73" s="34">
        <f>[1]Comparison!D73</f>
        <v>11113</v>
      </c>
      <c r="E73" s="35">
        <f>[1]Comparison!E73</f>
        <v>11310</v>
      </c>
      <c r="F73" s="36">
        <f t="shared" si="1"/>
        <v>11310</v>
      </c>
    </row>
    <row r="74" spans="1:6">
      <c r="A74" s="47" t="s">
        <v>65</v>
      </c>
      <c r="B74" s="32" t="s">
        <v>194</v>
      </c>
      <c r="C74" s="33" t="str">
        <f t="shared" ref="C74:C123" si="2">IF(D74&gt;E74,"A","P")</f>
        <v>P</v>
      </c>
      <c r="D74" s="34">
        <f>[1]Comparison!D74</f>
        <v>4401</v>
      </c>
      <c r="E74" s="35">
        <f>[1]Comparison!E74</f>
        <v>4471</v>
      </c>
      <c r="F74" s="36">
        <f t="shared" ref="F74:F123" si="3">IF(E74&gt;D74,E74,D74)</f>
        <v>4471</v>
      </c>
    </row>
    <row r="75" spans="1:6">
      <c r="A75" s="47" t="s">
        <v>66</v>
      </c>
      <c r="B75" s="32" t="s">
        <v>195</v>
      </c>
      <c r="C75" s="33" t="str">
        <f t="shared" si="2"/>
        <v>A</v>
      </c>
      <c r="D75" s="34">
        <f>[1]Comparison!D75</f>
        <v>2139</v>
      </c>
      <c r="E75" s="35">
        <f>[1]Comparison!E75</f>
        <v>2108</v>
      </c>
      <c r="F75" s="36">
        <f t="shared" si="3"/>
        <v>2139</v>
      </c>
    </row>
    <row r="76" spans="1:6">
      <c r="A76" s="47" t="s">
        <v>67</v>
      </c>
      <c r="B76" s="32" t="s">
        <v>196</v>
      </c>
      <c r="C76" s="33" t="str">
        <f t="shared" si="2"/>
        <v>P</v>
      </c>
      <c r="D76" s="34">
        <f>[1]Comparison!D76</f>
        <v>2611</v>
      </c>
      <c r="E76" s="35">
        <f>[1]Comparison!E76</f>
        <v>2620</v>
      </c>
      <c r="F76" s="36">
        <f t="shared" si="3"/>
        <v>2620</v>
      </c>
    </row>
    <row r="77" spans="1:6">
      <c r="A77" s="47" t="s">
        <v>68</v>
      </c>
      <c r="B77" s="32" t="s">
        <v>255</v>
      </c>
      <c r="C77" s="33" t="str">
        <f t="shared" si="2"/>
        <v>P</v>
      </c>
      <c r="D77" s="34">
        <f>[1]Comparison!D77</f>
        <v>5638</v>
      </c>
      <c r="E77" s="35">
        <f>[1]Comparison!E77</f>
        <v>5704</v>
      </c>
      <c r="F77" s="36">
        <f t="shared" si="3"/>
        <v>5704</v>
      </c>
    </row>
    <row r="78" spans="1:6">
      <c r="A78" s="47" t="s">
        <v>69</v>
      </c>
      <c r="B78" s="32" t="s">
        <v>197</v>
      </c>
      <c r="C78" s="33" t="str">
        <f t="shared" si="2"/>
        <v>P</v>
      </c>
      <c r="D78" s="34">
        <f>[1]Comparison!D78</f>
        <v>140493</v>
      </c>
      <c r="E78" s="35">
        <f>[1]Comparison!E78</f>
        <v>142869</v>
      </c>
      <c r="F78" s="36">
        <f t="shared" si="3"/>
        <v>142869</v>
      </c>
    </row>
    <row r="79" spans="1:6">
      <c r="A79" s="47" t="s">
        <v>70</v>
      </c>
      <c r="B79" s="32" t="s">
        <v>198</v>
      </c>
      <c r="C79" s="33" t="str">
        <f t="shared" si="2"/>
        <v>A</v>
      </c>
      <c r="D79" s="34">
        <f>[1]Comparison!D79</f>
        <v>1726</v>
      </c>
      <c r="E79" s="35">
        <f>[1]Comparison!E79</f>
        <v>1709</v>
      </c>
      <c r="F79" s="36">
        <f t="shared" si="3"/>
        <v>1726</v>
      </c>
    </row>
    <row r="80" spans="1:6">
      <c r="A80" s="47" t="s">
        <v>71</v>
      </c>
      <c r="B80" s="32" t="s">
        <v>199</v>
      </c>
      <c r="C80" s="33" t="str">
        <f t="shared" si="2"/>
        <v>P</v>
      </c>
      <c r="D80" s="34">
        <f>[1]Comparison!D80</f>
        <v>3447</v>
      </c>
      <c r="E80" s="35">
        <f>[1]Comparison!E80</f>
        <v>3500</v>
      </c>
      <c r="F80" s="36">
        <f t="shared" si="3"/>
        <v>3500</v>
      </c>
    </row>
    <row r="81" spans="1:6">
      <c r="A81" s="47" t="s">
        <v>72</v>
      </c>
      <c r="B81" s="32" t="s">
        <v>200</v>
      </c>
      <c r="C81" s="33" t="str">
        <f t="shared" si="2"/>
        <v>P</v>
      </c>
      <c r="D81" s="34">
        <f>[1]Comparison!D81</f>
        <v>12748</v>
      </c>
      <c r="E81" s="35">
        <f>[1]Comparison!E81</f>
        <v>13098</v>
      </c>
      <c r="F81" s="36">
        <f t="shared" si="3"/>
        <v>13098</v>
      </c>
    </row>
    <row r="82" spans="1:6">
      <c r="A82" s="47" t="s">
        <v>73</v>
      </c>
      <c r="B82" s="32" t="s">
        <v>267</v>
      </c>
      <c r="C82" s="33" t="str">
        <f t="shared" si="2"/>
        <v>P</v>
      </c>
      <c r="D82" s="34">
        <f>[1]Comparison!D82</f>
        <v>14180</v>
      </c>
      <c r="E82" s="35">
        <f>[1]Comparison!E82</f>
        <v>14406</v>
      </c>
      <c r="F82" s="36">
        <f t="shared" si="3"/>
        <v>14406</v>
      </c>
    </row>
    <row r="83" spans="1:6">
      <c r="A83" s="47" t="s">
        <v>74</v>
      </c>
      <c r="B83" s="32" t="s">
        <v>201</v>
      </c>
      <c r="C83" s="33" t="str">
        <f t="shared" si="2"/>
        <v>P</v>
      </c>
      <c r="D83" s="34">
        <f>[1]Comparison!D83</f>
        <v>24791</v>
      </c>
      <c r="E83" s="35">
        <f>[1]Comparison!E83</f>
        <v>25777</v>
      </c>
      <c r="F83" s="36">
        <f t="shared" si="3"/>
        <v>25777</v>
      </c>
    </row>
    <row r="84" spans="1:6">
      <c r="A84" s="47" t="s">
        <v>75</v>
      </c>
      <c r="B84" s="32" t="s">
        <v>202</v>
      </c>
      <c r="C84" s="33" t="str">
        <f t="shared" si="2"/>
        <v>A</v>
      </c>
      <c r="D84" s="34">
        <f>[1]Comparison!D84</f>
        <v>1236</v>
      </c>
      <c r="E84" s="35">
        <f>[1]Comparison!E84</f>
        <v>1187</v>
      </c>
      <c r="F84" s="36">
        <f t="shared" si="3"/>
        <v>1236</v>
      </c>
    </row>
    <row r="85" spans="1:6">
      <c r="A85" s="47" t="s">
        <v>76</v>
      </c>
      <c r="B85" s="32" t="s">
        <v>203</v>
      </c>
      <c r="C85" s="33" t="str">
        <f t="shared" si="2"/>
        <v>P</v>
      </c>
      <c r="D85" s="34">
        <f>[1]Comparison!D85</f>
        <v>27042</v>
      </c>
      <c r="E85" s="35">
        <f>[1]Comparison!E85</f>
        <v>28185</v>
      </c>
      <c r="F85" s="36">
        <f t="shared" si="3"/>
        <v>28185</v>
      </c>
    </row>
    <row r="86" spans="1:6">
      <c r="A86" s="47" t="s">
        <v>77</v>
      </c>
      <c r="B86" s="32" t="s">
        <v>204</v>
      </c>
      <c r="C86" s="33" t="str">
        <f t="shared" si="2"/>
        <v>P</v>
      </c>
      <c r="D86" s="34">
        <f>[1]Comparison!D86</f>
        <v>7097</v>
      </c>
      <c r="E86" s="35">
        <f>[1]Comparison!E86</f>
        <v>7182</v>
      </c>
      <c r="F86" s="36">
        <f t="shared" si="3"/>
        <v>7182</v>
      </c>
    </row>
    <row r="87" spans="1:6">
      <c r="A87" s="47" t="s">
        <v>78</v>
      </c>
      <c r="B87" s="32" t="s">
        <v>115</v>
      </c>
      <c r="C87" s="33" t="str">
        <f t="shared" si="2"/>
        <v>P</v>
      </c>
      <c r="D87" s="34">
        <f>[1]Comparison!D87</f>
        <v>11412</v>
      </c>
      <c r="E87" s="35">
        <f>[1]Comparison!E87</f>
        <v>11466</v>
      </c>
      <c r="F87" s="36">
        <f t="shared" si="3"/>
        <v>11466</v>
      </c>
    </row>
    <row r="88" spans="1:6">
      <c r="A88" s="47" t="s">
        <v>79</v>
      </c>
      <c r="B88" s="32" t="s">
        <v>205</v>
      </c>
      <c r="C88" s="33" t="str">
        <f t="shared" si="2"/>
        <v>A</v>
      </c>
      <c r="D88" s="34">
        <f>[1]Comparison!D88</f>
        <v>1167</v>
      </c>
      <c r="E88" s="35">
        <f>[1]Comparison!E88</f>
        <v>1143</v>
      </c>
      <c r="F88" s="36">
        <f t="shared" si="3"/>
        <v>1167</v>
      </c>
    </row>
    <row r="89" spans="1:6">
      <c r="A89" s="47" t="s">
        <v>80</v>
      </c>
      <c r="B89" s="32" t="s">
        <v>206</v>
      </c>
      <c r="C89" s="33" t="str">
        <f t="shared" si="2"/>
        <v>P</v>
      </c>
      <c r="D89" s="34">
        <f>[1]Comparison!D89</f>
        <v>4661</v>
      </c>
      <c r="E89" s="35">
        <f>[1]Comparison!E89</f>
        <v>4869</v>
      </c>
      <c r="F89" s="36">
        <f t="shared" si="3"/>
        <v>4869</v>
      </c>
    </row>
    <row r="90" spans="1:6">
      <c r="A90" s="47" t="s">
        <v>81</v>
      </c>
      <c r="B90" s="32" t="s">
        <v>207</v>
      </c>
      <c r="C90" s="33" t="str">
        <f t="shared" si="2"/>
        <v>P</v>
      </c>
      <c r="D90" s="34">
        <f>[1]Comparison!D90</f>
        <v>10113</v>
      </c>
      <c r="E90" s="35">
        <f>[1]Comparison!E90</f>
        <v>10524</v>
      </c>
      <c r="F90" s="36">
        <f t="shared" si="3"/>
        <v>10524</v>
      </c>
    </row>
    <row r="91" spans="1:6">
      <c r="A91" s="47" t="s">
        <v>82</v>
      </c>
      <c r="B91" s="32" t="s">
        <v>208</v>
      </c>
      <c r="C91" s="33" t="str">
        <f t="shared" si="2"/>
        <v>P</v>
      </c>
      <c r="D91" s="34">
        <f>[1]Comparison!D91</f>
        <v>1623</v>
      </c>
      <c r="E91" s="35">
        <f>[1]Comparison!E91</f>
        <v>1655</v>
      </c>
      <c r="F91" s="36">
        <f t="shared" si="3"/>
        <v>1655</v>
      </c>
    </row>
    <row r="92" spans="1:6">
      <c r="A92" s="47" t="s">
        <v>83</v>
      </c>
      <c r="B92" s="32" t="s">
        <v>209</v>
      </c>
      <c r="C92" s="33" t="str">
        <f t="shared" si="2"/>
        <v>P</v>
      </c>
      <c r="D92" s="34">
        <f>[1]Comparison!D92</f>
        <v>4260</v>
      </c>
      <c r="E92" s="35">
        <f>[1]Comparison!E92</f>
        <v>4302</v>
      </c>
      <c r="F92" s="36">
        <f t="shared" si="3"/>
        <v>4302</v>
      </c>
    </row>
    <row r="93" spans="1:6">
      <c r="A93" s="47" t="s">
        <v>84</v>
      </c>
      <c r="B93" s="32" t="s">
        <v>210</v>
      </c>
      <c r="C93" s="33" t="str">
        <f t="shared" si="2"/>
        <v>P</v>
      </c>
      <c r="D93" s="34">
        <f>[1]Comparison!D93</f>
        <v>23247</v>
      </c>
      <c r="E93" s="35">
        <f>[1]Comparison!E93</f>
        <v>23612</v>
      </c>
      <c r="F93" s="36">
        <f t="shared" si="3"/>
        <v>23612</v>
      </c>
    </row>
    <row r="94" spans="1:6">
      <c r="A94" s="47" t="s">
        <v>85</v>
      </c>
      <c r="B94" s="32" t="s">
        <v>211</v>
      </c>
      <c r="C94" s="33" t="str">
        <f t="shared" si="2"/>
        <v>P</v>
      </c>
      <c r="D94" s="34">
        <f>[1]Comparison!D94</f>
        <v>2047</v>
      </c>
      <c r="E94" s="35">
        <f>[1]Comparison!E94</f>
        <v>2063</v>
      </c>
      <c r="F94" s="36">
        <f t="shared" si="3"/>
        <v>2063</v>
      </c>
    </row>
    <row r="95" spans="1:6">
      <c r="A95" s="47" t="s">
        <v>86</v>
      </c>
      <c r="B95" s="32" t="s">
        <v>212</v>
      </c>
      <c r="C95" s="33" t="str">
        <f t="shared" si="2"/>
        <v>P</v>
      </c>
      <c r="D95" s="34">
        <f>[1]Comparison!D95</f>
        <v>15008</v>
      </c>
      <c r="E95" s="35">
        <f>[1]Comparison!E95</f>
        <v>15123</v>
      </c>
      <c r="F95" s="36">
        <f t="shared" si="3"/>
        <v>15123</v>
      </c>
    </row>
    <row r="96" spans="1:6">
      <c r="A96" s="47" t="s">
        <v>87</v>
      </c>
      <c r="B96" s="32" t="s">
        <v>213</v>
      </c>
      <c r="C96" s="33" t="str">
        <f t="shared" si="2"/>
        <v>P</v>
      </c>
      <c r="D96" s="34">
        <f>[1]Comparison!D96</f>
        <v>4427</v>
      </c>
      <c r="E96" s="35">
        <f>[1]Comparison!E96</f>
        <v>4588</v>
      </c>
      <c r="F96" s="36">
        <f t="shared" si="3"/>
        <v>4588</v>
      </c>
    </row>
    <row r="97" spans="1:6">
      <c r="A97" s="47" t="s">
        <v>88</v>
      </c>
      <c r="B97" s="32" t="s">
        <v>214</v>
      </c>
      <c r="C97" s="33" t="str">
        <f t="shared" si="2"/>
        <v>P</v>
      </c>
      <c r="D97" s="34">
        <f>[1]Comparison!D97</f>
        <v>6632</v>
      </c>
      <c r="E97" s="35">
        <f>[1]Comparison!E97</f>
        <v>6753</v>
      </c>
      <c r="F97" s="36">
        <f t="shared" si="3"/>
        <v>6753</v>
      </c>
    </row>
    <row r="98" spans="1:6">
      <c r="A98" s="47" t="s">
        <v>89</v>
      </c>
      <c r="B98" s="32" t="s">
        <v>215</v>
      </c>
      <c r="C98" s="33" t="str">
        <f t="shared" si="2"/>
        <v>P</v>
      </c>
      <c r="D98" s="34">
        <f>[1]Comparison!D98</f>
        <v>20265</v>
      </c>
      <c r="E98" s="35">
        <f>[1]Comparison!E98</f>
        <v>20563</v>
      </c>
      <c r="F98" s="36">
        <f t="shared" si="3"/>
        <v>20563</v>
      </c>
    </row>
    <row r="99" spans="1:6">
      <c r="A99" s="47" t="s">
        <v>90</v>
      </c>
      <c r="B99" s="32" t="s">
        <v>216</v>
      </c>
      <c r="C99" s="33" t="str">
        <f t="shared" si="2"/>
        <v>P</v>
      </c>
      <c r="D99" s="34">
        <f>[1]Comparison!D99</f>
        <v>10791</v>
      </c>
      <c r="E99" s="35">
        <f>[1]Comparison!E99</f>
        <v>10981</v>
      </c>
      <c r="F99" s="36">
        <f t="shared" si="3"/>
        <v>10981</v>
      </c>
    </row>
    <row r="100" spans="1:6">
      <c r="A100" s="47" t="s">
        <v>91</v>
      </c>
      <c r="B100" s="32" t="s">
        <v>217</v>
      </c>
      <c r="C100" s="33" t="str">
        <f t="shared" si="2"/>
        <v>P</v>
      </c>
      <c r="D100" s="34">
        <f>[1]Comparison!D100</f>
        <v>17850</v>
      </c>
      <c r="E100" s="35">
        <f>[1]Comparison!E100</f>
        <v>18396</v>
      </c>
      <c r="F100" s="36">
        <f t="shared" si="3"/>
        <v>18396</v>
      </c>
    </row>
    <row r="101" spans="1:6">
      <c r="A101" s="47" t="s">
        <v>92</v>
      </c>
      <c r="B101" s="32" t="s">
        <v>218</v>
      </c>
      <c r="C101" s="33" t="str">
        <f t="shared" si="2"/>
        <v>P</v>
      </c>
      <c r="D101" s="34">
        <f>[1]Comparison!D101</f>
        <v>7319</v>
      </c>
      <c r="E101" s="35">
        <f>[1]Comparison!E101</f>
        <v>7321</v>
      </c>
      <c r="F101" s="36">
        <f t="shared" si="3"/>
        <v>7321</v>
      </c>
    </row>
    <row r="102" spans="1:6">
      <c r="A102" s="47" t="s">
        <v>93</v>
      </c>
      <c r="B102" s="32" t="s">
        <v>219</v>
      </c>
      <c r="C102" s="33" t="str">
        <f t="shared" si="2"/>
        <v>P</v>
      </c>
      <c r="D102" s="34">
        <f>[1]Comparison!D102</f>
        <v>7663</v>
      </c>
      <c r="E102" s="35">
        <f>[1]Comparison!E102</f>
        <v>7796</v>
      </c>
      <c r="F102" s="36">
        <f t="shared" si="3"/>
        <v>7796</v>
      </c>
    </row>
    <row r="103" spans="1:6">
      <c r="A103" s="47" t="s">
        <v>94</v>
      </c>
      <c r="B103" s="32" t="s">
        <v>220</v>
      </c>
      <c r="C103" s="33" t="str">
        <f t="shared" si="2"/>
        <v>P</v>
      </c>
      <c r="D103" s="34">
        <f>[1]Comparison!D103</f>
        <v>2886</v>
      </c>
      <c r="E103" s="35">
        <f>[1]Comparison!E103</f>
        <v>2902</v>
      </c>
      <c r="F103" s="36">
        <f t="shared" si="3"/>
        <v>2902</v>
      </c>
    </row>
    <row r="104" spans="1:6">
      <c r="A104" s="47" t="s">
        <v>95</v>
      </c>
      <c r="B104" s="32" t="s">
        <v>221</v>
      </c>
      <c r="C104" s="33" t="str">
        <f t="shared" si="2"/>
        <v>P</v>
      </c>
      <c r="D104" s="34">
        <f>[1]Comparison!D104</f>
        <v>5295</v>
      </c>
      <c r="E104" s="35">
        <f>[1]Comparison!E104</f>
        <v>5347</v>
      </c>
      <c r="F104" s="36">
        <f t="shared" si="3"/>
        <v>5347</v>
      </c>
    </row>
    <row r="105" spans="1:6">
      <c r="A105" s="47" t="s">
        <v>96</v>
      </c>
      <c r="B105" s="32" t="s">
        <v>222</v>
      </c>
      <c r="C105" s="33" t="str">
        <f t="shared" si="2"/>
        <v>P</v>
      </c>
      <c r="D105" s="34">
        <f>[1]Comparison!D105</f>
        <v>8280</v>
      </c>
      <c r="E105" s="35">
        <f>[1]Comparison!E105</f>
        <v>8377</v>
      </c>
      <c r="F105" s="36">
        <f t="shared" si="3"/>
        <v>8377</v>
      </c>
    </row>
    <row r="106" spans="1:6">
      <c r="A106" s="47" t="s">
        <v>97</v>
      </c>
      <c r="B106" s="32" t="s">
        <v>223</v>
      </c>
      <c r="C106" s="33" t="str">
        <f t="shared" si="2"/>
        <v>P</v>
      </c>
      <c r="D106" s="34">
        <f>[1]Comparison!D106</f>
        <v>5422</v>
      </c>
      <c r="E106" s="35">
        <f>[1]Comparison!E106</f>
        <v>5511</v>
      </c>
      <c r="F106" s="36">
        <f t="shared" si="3"/>
        <v>5511</v>
      </c>
    </row>
    <row r="107" spans="1:6">
      <c r="A107" s="47" t="s">
        <v>98</v>
      </c>
      <c r="B107" s="32" t="s">
        <v>224</v>
      </c>
      <c r="C107" s="33" t="str">
        <f t="shared" si="2"/>
        <v>P</v>
      </c>
      <c r="D107" s="34">
        <f>[1]Comparison!D107</f>
        <v>7085</v>
      </c>
      <c r="E107" s="35">
        <f>[1]Comparison!E107</f>
        <v>7188</v>
      </c>
      <c r="F107" s="36">
        <f t="shared" si="3"/>
        <v>7188</v>
      </c>
    </row>
    <row r="108" spans="1:6">
      <c r="A108" s="47" t="s">
        <v>99</v>
      </c>
      <c r="B108" s="32" t="s">
        <v>225</v>
      </c>
      <c r="C108" s="33" t="str">
        <f t="shared" si="2"/>
        <v>A</v>
      </c>
      <c r="D108" s="34">
        <f>[1]Comparison!D108</f>
        <v>1263</v>
      </c>
      <c r="E108" s="35">
        <f>[1]Comparison!E108</f>
        <v>1262</v>
      </c>
      <c r="F108" s="36">
        <f t="shared" si="3"/>
        <v>1263</v>
      </c>
    </row>
    <row r="109" spans="1:6">
      <c r="A109" s="47" t="s">
        <v>100</v>
      </c>
      <c r="B109" s="32" t="s">
        <v>226</v>
      </c>
      <c r="C109" s="33" t="str">
        <f t="shared" si="2"/>
        <v>A</v>
      </c>
      <c r="D109" s="34">
        <f>[1]Comparison!D109</f>
        <v>1693</v>
      </c>
      <c r="E109" s="35">
        <f>[1]Comparison!E109</f>
        <v>1666</v>
      </c>
      <c r="F109" s="36">
        <f t="shared" si="3"/>
        <v>1693</v>
      </c>
    </row>
    <row r="110" spans="1:6">
      <c r="A110" s="47" t="s">
        <v>101</v>
      </c>
      <c r="B110" s="32" t="s">
        <v>227</v>
      </c>
      <c r="C110" s="33" t="str">
        <f t="shared" si="2"/>
        <v>A</v>
      </c>
      <c r="D110" s="34">
        <f>[1]Comparison!D110</f>
        <v>1838</v>
      </c>
      <c r="E110" s="35">
        <f>[1]Comparison!E110</f>
        <v>1837</v>
      </c>
      <c r="F110" s="36">
        <f t="shared" si="3"/>
        <v>1838</v>
      </c>
    </row>
    <row r="111" spans="1:6">
      <c r="A111" s="47" t="s">
        <v>102</v>
      </c>
      <c r="B111" s="32" t="s">
        <v>228</v>
      </c>
      <c r="C111" s="33" t="str">
        <f t="shared" si="2"/>
        <v>P</v>
      </c>
      <c r="D111" s="34">
        <f>[1]Comparison!D111</f>
        <v>3241</v>
      </c>
      <c r="E111" s="35">
        <f>[1]Comparison!E111</f>
        <v>3260</v>
      </c>
      <c r="F111" s="36">
        <f t="shared" si="3"/>
        <v>3260</v>
      </c>
    </row>
    <row r="112" spans="1:6">
      <c r="A112" s="47" t="s">
        <v>103</v>
      </c>
      <c r="B112" s="32" t="s">
        <v>229</v>
      </c>
      <c r="C112" s="33" t="str">
        <f t="shared" si="2"/>
        <v>P</v>
      </c>
      <c r="D112" s="34">
        <f>[1]Comparison!D112</f>
        <v>512</v>
      </c>
      <c r="E112" s="35">
        <f>[1]Comparison!E112</f>
        <v>536</v>
      </c>
      <c r="F112" s="36">
        <f t="shared" si="3"/>
        <v>536</v>
      </c>
    </row>
    <row r="113" spans="1:6">
      <c r="A113" s="47" t="s">
        <v>104</v>
      </c>
      <c r="B113" s="32" t="s">
        <v>230</v>
      </c>
      <c r="C113" s="33" t="str">
        <f t="shared" si="2"/>
        <v>P</v>
      </c>
      <c r="D113" s="34">
        <f>[1]Comparison!D113</f>
        <v>40290</v>
      </c>
      <c r="E113" s="35">
        <f>[1]Comparison!E113</f>
        <v>40717</v>
      </c>
      <c r="F113" s="36">
        <f t="shared" si="3"/>
        <v>40717</v>
      </c>
    </row>
    <row r="114" spans="1:6">
      <c r="A114" s="47" t="s">
        <v>105</v>
      </c>
      <c r="B114" s="32" t="s">
        <v>231</v>
      </c>
      <c r="C114" s="33" t="str">
        <f t="shared" si="2"/>
        <v>P</v>
      </c>
      <c r="D114" s="34">
        <f>[1]Comparison!D114</f>
        <v>4976</v>
      </c>
      <c r="E114" s="35">
        <f>[1]Comparison!E114</f>
        <v>5011</v>
      </c>
      <c r="F114" s="36">
        <f t="shared" si="3"/>
        <v>5011</v>
      </c>
    </row>
    <row r="115" spans="1:6">
      <c r="A115" s="47" t="s">
        <v>106</v>
      </c>
      <c r="B115" s="32" t="s">
        <v>232</v>
      </c>
      <c r="C115" s="33" t="str">
        <f t="shared" si="2"/>
        <v>P</v>
      </c>
      <c r="D115" s="34">
        <f>[1]Comparison!D115</f>
        <v>158760</v>
      </c>
      <c r="E115" s="35">
        <f>[1]Comparison!E115</f>
        <v>160899</v>
      </c>
      <c r="F115" s="36">
        <f t="shared" si="3"/>
        <v>160899</v>
      </c>
    </row>
    <row r="116" spans="1:6">
      <c r="A116" s="47" t="s">
        <v>107</v>
      </c>
      <c r="B116" s="32" t="s">
        <v>233</v>
      </c>
      <c r="C116" s="33" t="str">
        <f t="shared" si="2"/>
        <v>A</v>
      </c>
      <c r="D116" s="34">
        <f>[1]Comparison!D116</f>
        <v>1685</v>
      </c>
      <c r="E116" s="35">
        <f>[1]Comparison!E116</f>
        <v>1663</v>
      </c>
      <c r="F116" s="36">
        <f t="shared" si="3"/>
        <v>1685</v>
      </c>
    </row>
    <row r="117" spans="1:6">
      <c r="A117" s="47" t="s">
        <v>108</v>
      </c>
      <c r="B117" s="32" t="s">
        <v>234</v>
      </c>
      <c r="C117" s="33" t="str">
        <f t="shared" si="2"/>
        <v>P</v>
      </c>
      <c r="D117" s="34">
        <f>[1]Comparison!D117</f>
        <v>1072</v>
      </c>
      <c r="E117" s="35">
        <f>[1]Comparison!E117</f>
        <v>1095</v>
      </c>
      <c r="F117" s="36">
        <f t="shared" si="3"/>
        <v>1095</v>
      </c>
    </row>
    <row r="118" spans="1:6">
      <c r="A118" s="47" t="s">
        <v>109</v>
      </c>
      <c r="B118" s="32" t="s">
        <v>235</v>
      </c>
      <c r="C118" s="33" t="str">
        <f t="shared" si="2"/>
        <v>P</v>
      </c>
      <c r="D118" s="34">
        <f>[1]Comparison!D118</f>
        <v>4567</v>
      </c>
      <c r="E118" s="35">
        <f>[1]Comparison!E118</f>
        <v>4699</v>
      </c>
      <c r="F118" s="36">
        <f t="shared" si="3"/>
        <v>4699</v>
      </c>
    </row>
    <row r="119" spans="1:6">
      <c r="A119" s="47" t="s">
        <v>110</v>
      </c>
      <c r="B119" s="32" t="s">
        <v>236</v>
      </c>
      <c r="C119" s="33" t="str">
        <f t="shared" si="2"/>
        <v>P</v>
      </c>
      <c r="D119" s="34">
        <f>[1]Comparison!D119</f>
        <v>17355</v>
      </c>
      <c r="E119" s="35">
        <f>[1]Comparison!E119</f>
        <v>17630</v>
      </c>
      <c r="F119" s="36">
        <f t="shared" si="3"/>
        <v>17630</v>
      </c>
    </row>
    <row r="120" spans="1:6">
      <c r="A120" s="47" t="s">
        <v>111</v>
      </c>
      <c r="B120" s="32" t="s">
        <v>237</v>
      </c>
      <c r="C120" s="33" t="str">
        <f t="shared" si="2"/>
        <v>P</v>
      </c>
      <c r="D120" s="34">
        <f>[1]Comparison!D120</f>
        <v>8288</v>
      </c>
      <c r="E120" s="35">
        <f>[1]Comparison!E120</f>
        <v>8470</v>
      </c>
      <c r="F120" s="36">
        <f t="shared" si="3"/>
        <v>8470</v>
      </c>
    </row>
    <row r="121" spans="1:6">
      <c r="A121" s="47" t="s">
        <v>112</v>
      </c>
      <c r="B121" s="32" t="s">
        <v>238</v>
      </c>
      <c r="C121" s="33" t="str">
        <f t="shared" si="2"/>
        <v>P</v>
      </c>
      <c r="D121" s="34">
        <f>[1]Comparison!D121</f>
        <v>10269</v>
      </c>
      <c r="E121" s="35">
        <f>[1]Comparison!E121</f>
        <v>10396</v>
      </c>
      <c r="F121" s="36">
        <f t="shared" si="3"/>
        <v>10396</v>
      </c>
    </row>
    <row r="122" spans="1:6">
      <c r="A122" s="47" t="s">
        <v>113</v>
      </c>
      <c r="B122" s="32" t="s">
        <v>239</v>
      </c>
      <c r="C122" s="33" t="str">
        <f t="shared" si="2"/>
        <v>P</v>
      </c>
      <c r="D122" s="34">
        <f>[1]Comparison!D122</f>
        <v>5004</v>
      </c>
      <c r="E122" s="35">
        <f>[1]Comparison!E122</f>
        <v>5036</v>
      </c>
      <c r="F122" s="36">
        <f t="shared" si="3"/>
        <v>5036</v>
      </c>
    </row>
    <row r="123" spans="1:6">
      <c r="A123" s="47" t="s">
        <v>114</v>
      </c>
      <c r="B123" s="32" t="s">
        <v>240</v>
      </c>
      <c r="C123" s="33" t="str">
        <f t="shared" si="2"/>
        <v>P</v>
      </c>
      <c r="D123" s="34">
        <f>[1]Comparison!D123</f>
        <v>1928</v>
      </c>
      <c r="E123" s="35">
        <f>[1]Comparison!E123</f>
        <v>2001</v>
      </c>
      <c r="F123" s="36">
        <f t="shared" si="3"/>
        <v>2001</v>
      </c>
    </row>
    <row r="124" spans="1:6" ht="13.5" thickBot="1">
      <c r="A124" s="53"/>
      <c r="B124" s="54" t="s">
        <v>241</v>
      </c>
      <c r="C124" s="53"/>
      <c r="D124" s="72">
        <f>[1]Comparison!D124</f>
        <v>1368440</v>
      </c>
      <c r="E124" s="73">
        <f>[1]Comparison!E124</f>
        <v>1397000</v>
      </c>
      <c r="F124" s="74">
        <f>SUM(F9:F123)</f>
        <v>1397273</v>
      </c>
    </row>
    <row r="125" spans="1:6" ht="13.5" thickTop="1">
      <c r="B125" s="6" t="s">
        <v>242</v>
      </c>
      <c r="D125" s="75"/>
      <c r="E125" s="75"/>
      <c r="F125" s="75"/>
    </row>
    <row r="126" spans="1:6">
      <c r="B126" s="63" t="s">
        <v>243</v>
      </c>
      <c r="C126" s="6">
        <f>COUNTIF(C$9:C$123,"A")</f>
        <v>13</v>
      </c>
      <c r="D126" s="17"/>
      <c r="E126" s="17"/>
      <c r="F126" s="17"/>
    </row>
    <row r="127" spans="1:6">
      <c r="B127" s="63" t="s">
        <v>245</v>
      </c>
      <c r="C127" s="6">
        <f>COUNTIF(C$9:C$123,"P")</f>
        <v>102</v>
      </c>
      <c r="D127" s="17"/>
      <c r="E127" s="13"/>
      <c r="F127" s="17"/>
    </row>
    <row r="128" spans="1:6" ht="13.5" thickBot="1">
      <c r="B128" s="63" t="s">
        <v>116</v>
      </c>
      <c r="C128" s="65">
        <f>SUM(C126:C127)</f>
        <v>115</v>
      </c>
      <c r="D128" s="17"/>
      <c r="E128" s="76"/>
      <c r="F128" s="17"/>
    </row>
    <row r="129" spans="4:6" ht="13.5" thickTop="1">
      <c r="D129" s="17"/>
      <c r="E129" s="68"/>
      <c r="F129" s="17"/>
    </row>
    <row r="130" spans="4:6" ht="13.5">
      <c r="D130" s="17"/>
      <c r="E130" s="69"/>
      <c r="F130" s="17"/>
    </row>
  </sheetData>
  <mergeCells count="4">
    <mergeCell ref="A4:F4"/>
    <mergeCell ref="A5:F5"/>
    <mergeCell ref="A7:A8"/>
    <mergeCell ref="D7:F7"/>
  </mergeCells>
  <printOptions horizontalCentered="1"/>
  <pageMargins left="0.5" right="0.5" top="0.87" bottom="1" header="0.5" footer="0.5"/>
  <pageSetup orientation="portrait" r:id="rId1"/>
  <headerFooter alignWithMargins="0">
    <oddFooter>&amp;L&amp;"Arial,Italic"&amp;8Division of School Business Services
School Allotments Section
&amp;Z&amp;F&amp;A&amp;C &amp;R&amp;"Arial,Italic"&amp;8 2/11/2021
Page &amp;P of &amp;N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9217" r:id="rId4">
          <objectPr defaultSize="0" autoLin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47625</xdr:colOff>
                <xdr:row>2</xdr:row>
                <xdr:rowOff>9525</xdr:rowOff>
              </to>
            </anchor>
          </objectPr>
        </oleObject>
      </mc:Choice>
      <mc:Fallback>
        <oleObject progId="Paint.Picture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Comparison</vt:lpstr>
      <vt:lpstr>Higher of</vt:lpstr>
      <vt:lpstr>Comparison!Print_Area</vt:lpstr>
      <vt:lpstr>'Higher of'!Print_Area</vt:lpstr>
      <vt:lpstr>Comparison!Print_Titles</vt:lpstr>
      <vt:lpstr>'Higher of'!Print_Titles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lprude</dc:creator>
  <cp:lastModifiedBy>Nicola Lefler</cp:lastModifiedBy>
  <cp:lastPrinted>2021-02-12T16:20:15Z</cp:lastPrinted>
  <dcterms:created xsi:type="dcterms:W3CDTF">2007-01-18T15:57:27Z</dcterms:created>
  <dcterms:modified xsi:type="dcterms:W3CDTF">2022-04-05T18:09:50Z</dcterms:modified>
</cp:coreProperties>
</file>