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uza\OneDrive\Desktop\Month 1 Final\"/>
    </mc:Choice>
  </mc:AlternateContent>
  <xr:revisionPtr revIDLastSave="0" documentId="13_ncr:1_{16926F56-31A6-4983-8708-F96CE55DA84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ADM!$H$1:$H$334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1" i="2" l="1"/>
  <c r="R331" i="2"/>
  <c r="S331" i="2"/>
  <c r="T331" i="2"/>
  <c r="U331" i="2"/>
  <c r="V331" i="2"/>
  <c r="W331" i="2"/>
  <c r="X331" i="2"/>
  <c r="Y325" i="2"/>
  <c r="X325" i="2"/>
  <c r="Y326" i="2"/>
  <c r="Y327" i="2"/>
  <c r="Y328" i="2"/>
  <c r="X326" i="2"/>
  <c r="X327" i="2"/>
  <c r="X328" i="2"/>
  <c r="W326" i="2"/>
  <c r="W327" i="2"/>
  <c r="W328" i="2"/>
  <c r="V326" i="2"/>
  <c r="V327" i="2"/>
  <c r="V328" i="2"/>
  <c r="U326" i="2"/>
  <c r="U327" i="2"/>
  <c r="U328" i="2"/>
  <c r="T326" i="2"/>
  <c r="T327" i="2"/>
  <c r="T328" i="2"/>
  <c r="S326" i="2"/>
  <c r="S327" i="2"/>
  <c r="S328" i="2"/>
  <c r="R326" i="2"/>
  <c r="R327" i="2"/>
  <c r="R328" i="2"/>
  <c r="Q331" i="2"/>
  <c r="Q326" i="2"/>
  <c r="Q327" i="2"/>
  <c r="Q328" i="2"/>
  <c r="P326" i="2"/>
  <c r="P327" i="2"/>
  <c r="P328" i="2"/>
  <c r="O331" i="2"/>
  <c r="O326" i="2"/>
  <c r="O327" i="2"/>
  <c r="O328" i="2"/>
  <c r="D331" i="2"/>
  <c r="C331" i="2"/>
  <c r="E331" i="2"/>
  <c r="F331" i="2"/>
  <c r="G331" i="2"/>
  <c r="H331" i="2"/>
  <c r="I331" i="2"/>
  <c r="J331" i="2"/>
  <c r="K331" i="2"/>
  <c r="L331" i="2"/>
  <c r="M331" i="2"/>
  <c r="F331" i="4"/>
  <c r="G331" i="4"/>
  <c r="H331" i="4"/>
  <c r="I331" i="4"/>
  <c r="J331" i="4"/>
  <c r="K331" i="4"/>
  <c r="L331" i="4"/>
  <c r="M331" i="4"/>
  <c r="E331" i="4"/>
  <c r="D331" i="4"/>
  <c r="C331" i="4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0" i="2" l="1"/>
  <c r="Y321" i="2"/>
  <c r="Y322" i="2"/>
  <c r="Y323" i="2"/>
  <c r="Y324" i="2"/>
  <c r="X320" i="2"/>
  <c r="X321" i="2"/>
  <c r="X322" i="2"/>
  <c r="X323" i="2"/>
  <c r="X324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Y331" i="2" s="1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N331" i="2" l="1"/>
  <c r="P2" i="2" l="1"/>
  <c r="O2" i="2"/>
  <c r="Y2" i="2" l="1"/>
  <c r="R2" i="2" l="1"/>
  <c r="S2" i="2" l="1"/>
  <c r="Q2" i="2" l="1"/>
  <c r="T2" i="2"/>
  <c r="U2" i="2"/>
  <c r="V2" i="2"/>
  <c r="W2" i="2"/>
  <c r="X2" i="2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<sst xmlns="http://schemas.openxmlformats.org/spreadsheetml/2006/main" count="1376" uniqueCount="706">
  <si>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</si>
  <si>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</si>
  <si>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</si>
  <si>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</si>
  <si>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</si>
  <si>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</si>
  <si>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</si>
  <si>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</si>
  <si>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</si>
  <si>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</si>
  <si>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</si>
  <si>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</si>
  <si>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</si>
  <si>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</si>
  <si>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</si>
  <si>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</si>
  <si>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</si>
  <si>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</si>
  <si>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</si>
  <si>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</si>
  <si>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</si>
  <si>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</si>
  <si>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</si>
  <si>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</si>
  <si>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</si>
  <si>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</si>
  <si>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</si>
  <si>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</si>
  <si>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</si>
  <si>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</si>
  <si>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</si>
  <si>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</si>
  <si>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</si>
  <si>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</si>
  <si>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</si>
  <si>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</si>
  <si>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</si>
  <si>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</si>
  <si>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</si>
  <si>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</si>
  <si>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</si>
  <si>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</si>
  <si>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</si>
  <si>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</si>
  <si>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</si>
  <si>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</si>
  <si>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</si>
  <si>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</si>
  <si>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</si>
  <si>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</si>
  <si>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</si>
  <si>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</si>
  <si>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</si>
  <si>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</si>
  <si>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</si>
  <si>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</si>
  <si>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</si>
  <si>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</si>
  <si>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</si>
  <si>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</si>
  <si>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</si>
  <si>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</si>
  <si>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</si>
  <si>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</si>
  <si>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</si>
  <si>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</si>
  <si>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</si>
  <si>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</si>
  <si>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</si>
  <si>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</si>
  <si>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</si>
  <si>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</si>
  <si>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</si>
  <si>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</si>
  <si>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</si>
  <si>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</si>
  <si>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</si>
  <si>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</si>
  <si>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</si>
  <si>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</si>
  <si>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</si>
  <si>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</si>
  <si>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</si>
  <si>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</si>
  <si>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</si>
  <si>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</si>
  <si>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</si>
  <si>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</si>
  <si>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</si>
  <si>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</si>
  <si>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</si>
  <si>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</si>
  <si>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</si>
  <si>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</si>
  <si>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</si>
  <si>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</si>
  <si>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</si>
  <si>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</si>
  <si>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</si>
  <si>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</si>
  <si>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</si>
  <si>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</si>
  <si>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</si>
  <si>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</si>
  <si>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</si>
  <si>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</si>
  <si>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</si>
  <si>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</si>
  <si>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</si>
  <si>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</si>
  <si>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</si>
  <si>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</si>
  <si>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</si>
  <si>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</si>
  <si>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</si>
  <si>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</si>
  <si>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</si>
  <si>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</si>
  <si>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</si>
  <si>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</si>
  <si>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</si>
  <si>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</si>
  <si>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</si>
  <si>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</si>
  <si>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</si>
  <si>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</si>
  <si>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</si>
  <si>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</si>
  <si>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</si>
  <si>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</si>
  <si>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</si>
  <si>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</si>
  <si>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</si>
  <si>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</si>
  <si>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</si>
  <si>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</si>
  <si>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</si>
  <si>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</si>
  <si>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</si>
  <si>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</si>
  <si>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</si>
  <si>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</si>
  <si>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</si>
  <si>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</si>
  <si>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</si>
  <si>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</si>
  <si>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</si>
  <si>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</si>
  <si>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</si>
  <si>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</si>
  <si>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</si>
  <si>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</si>
  <si>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</si>
  <si>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</si>
  <si>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</si>
  <si>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</si>
  <si>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</si>
  <si>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</si>
  <si>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</si>
  <si>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</si>
  <si>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</si>
  <si>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</si>
  <si>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</si>
  <si>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</si>
  <si>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</si>
  <si>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</si>
  <si>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</si>
  <si>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</si>
  <si>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</si>
  <si>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</si>
  <si>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</si>
  <si>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</si>
  <si>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</si>
  <si>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</si>
  <si>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</si>
  <si>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</si>
  <si>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</si>
  <si>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</si>
  <si>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</si>
  <si>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</si>
  <si>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</si>
  <si>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</si>
  <si>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</si>
  <si>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</si>
  <si>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</si>
  <si>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</si>
  <si>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</si>
  <si>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</si>
  <si>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</si>
  <si>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</si>
  <si>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</si>
  <si>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</si>
  <si>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</si>
  <si>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</si>
  <si>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</si>
  <si>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</si>
  <si>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</si>
  <si>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</si>
  <si>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</si>
  <si>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</si>
  <si>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</si>
  <si>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</si>
  <si>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</si>
  <si>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</si>
  <si>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</si>
  <si>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</si>
  <si>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</si>
  <si>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</si>
  <si>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</si>
  <si>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</si>
  <si>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</si>
  <si>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</si>
  <si>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</si>
  <si>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</si>
  <si>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</si>
  <si>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</si>
  <si>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</si>
  <si>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</si>
  <si>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</si>
  <si>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</si>
  <si>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</si>
  <si>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</si>
  <si>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</si>
  <si>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</si>
  <si>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</si>
  <si>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</si>
  <si>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</si>
  <si>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</si>
  <si>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</si>
  <si>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</si>
  <si>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</si>
  <si>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</si>
  <si>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</si>
  <si>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</si>
  <si>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</si>
  <si>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</si>
  <si>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</si>
  <si>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</si>
  <si>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</si>
  <si>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</si>
  <si>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</si>
  <si>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</si>
  <si>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</si>
  <si>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</si>
  <si>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</si>
  <si>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</si>
  <si>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</si>
  <si>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</si>
  <si>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</si>
  <si>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</si>
  <si>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</si>
  <si>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</si>
  <si>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</si>
  <si>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</si>
  <si>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</si>
  <si>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</si>
  <si>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</si>
  <si>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</si>
  <si>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</si>
  <si>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</si>
  <si>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</si>
  <si>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</si>
  <si>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</si>
  <si>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</si>
  <si>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</si>
  <si>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</si>
  <si>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</si>
  <si>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</si>
  <si>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</si>
  <si>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</si>
  <si>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</si>
  <si>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</si>
  <si>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</si>
  <si>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</si>
  <si>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</si>
  <si>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</si>
  <si>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</si>
  <si>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</si>
  <si>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</si>
  <si>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</si>
  <si>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</si>
  <si>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</si>
  <si>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</si>
  <si>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</si>
  <si>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</si>
  <si>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</si>
  <si>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</si>
  <si>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</si>
  <si>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</si>
  <si>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</si>
  <si>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</si>
  <si>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</si>
  <si>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</si>
  <si>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</si>
  <si>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</si>
  <si>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</si>
  <si>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</si>
  <si>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</si>
  <si>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</si>
  <si>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</si>
  <si>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</si>
  <si>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</si>
  <si>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</si>
  <si>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</si>
  <si>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</si>
  <si>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</si>
  <si>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</si>
  <si>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</si>
  <si>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</si>
  <si>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</si>
  <si>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</si>
  <si>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</si>
  <si>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</si>
  <si>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</si>
  <si>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</si>
  <si>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</si>
  <si>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</si>
  <si>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</si>
  <si>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</si>
  <si>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</si>
  <si>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</si>
  <si>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</si>
  <si>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</si>
  <si>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</si>
  <si>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</si>
  <si>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</si>
  <si>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</si>
  <si>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</si>
  <si>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</si>
  <si>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</si>
  <si>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</si>
  <si>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</si>
  <si>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</si>
  <si>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</si>
  <si>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</si>
  <si>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</si>
  <si>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</si>
  <si>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</si>
  <si>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</si>
  <si>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</si>
  <si>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</si>
  <si>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</si>
  <si>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</si>
  <si>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</si>
  <si>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</si>
  <si>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</si>
  <si>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</si>
  <si>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</si>
  <si>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</si>
  <si>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</si>
  <si>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</si>
  <si>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</si>
  <si>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</si>
  <si>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</si>
  <si>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</si>
  <si>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</si>
  <si>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</si>
  <si>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</si>
  <si>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</si>
  <si>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</si>
  <si>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</si>
  <si>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</si>
  <si>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</si>
  <si>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</si>
  <si>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</si>
  <si>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</si>
  <si>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</si>
  <si>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</si>
  <si>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</si>
  <si>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</si>
  <si>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</si>
  <si>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</si>
  <si>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</si>
  <si>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</si>
  <si>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</si>
  <si>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</si>
  <si>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</si>
  <si>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</si>
  <si>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</si>
  <si>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</si>
  <si>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</si>
  <si>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</si>
  <si>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</si>
  <si>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</si>
  <si>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</si>
  <si>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</si>
  <si>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</si>
  <si>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</si>
  <si>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</si>
  <si>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</si>
  <si>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</si>
  <si>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</si>
  <si>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</si>
  <si>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</si>
  <si>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</si>
  <si>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</si>
  <si>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</si>
  <si>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</si>
  <si>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</si>
  <si>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</si>
  <si>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</si>
  <si>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</si>
  <si>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</si>
  <si>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</si>
  <si>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</si>
  <si>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</si>
  <si>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</si>
  <si>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</si>
  <si>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</si>
  <si>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</si>
  <si>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</si>
  <si>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</si>
  <si>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</si>
  <si>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</si>
  <si>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</si>
  <si>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</si>
  <si>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</si>
  <si>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</si>
  <si>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</si>
  <si>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</si>
  <si>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</si>
  <si>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</si>
  <si>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</si>
  <si>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</si>
  <si>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</si>
  <si>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</si>
  <si>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</si>
  <si>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</si>
  <si>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</si>
  <si>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</si>
  <si>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</si>
  <si>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</si>
  <si>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</si>
  <si>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</si>
  <si>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</si>
  <si>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</si>
  <si>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</si>
  <si>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</si>
  <si>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</si>
  <si>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</si>
  <si>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</si>
  <si>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</si>
  <si>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</si>
  <si>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</si>
  <si>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</si>
  <si>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</si>
  <si>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</si>
  <si>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</si>
  <si>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PAVE Southeast Raleigh Charter School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</si>
  <si>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</si>
  <si>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</si>
  <si>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</si>
  <si>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</si>
  <si>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</si>
  <si>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</si>
  <si>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</si>
  <si>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</si>
  <si>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</si>
  <si>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</si>
  <si>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</si>
  <si>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</si>
  <si>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</si>
  <si>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</si>
  <si>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</si>
  <si>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</si>
  <si>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</si>
  <si>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</si>
  <si>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</si>
  <si>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</si>
  <si>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</si>
  <si>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</si>
  <si>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</si>
  <si>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</si>
  <si>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</si>
  <si>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</si>
  <si>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</si>
  <si>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</si>
  <si>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</si>
  <si>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</si>
  <si>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</si>
  <si>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</si>
  <si>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</si>
  <si>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</si>
  <si>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</si>
  <si>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93M</t>
  </si>
  <si>
    <t>Peak Charter Academy</t>
  </si>
  <si>
    <t>93N</t>
  </si>
  <si>
    <t>Pine Springs Preparatory Academy: CFA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</si>
  <si>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</si>
  <si>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</si>
  <si>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</si>
  <si>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</si>
  <si>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</si>
  <si>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</si>
  <si>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</si>
  <si>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</si>
  <si>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</si>
  <si>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</si>
  <si>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</si>
  <si>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</si>
  <si>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</si>
  <si>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</si>
  <si>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</si>
  <si>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</si>
  <si>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</si>
  <si>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</si>
  <si>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</si>
  <si>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</si>
  <si>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</si>
  <si>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</si>
  <si>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</si>
  <si>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Innovative School District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</si>
  <si>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</si>
  <si>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</si>
  <si>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</si>
  <si>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</si>
  <si>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</si>
  <si>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</si>
  <si>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</si>
  <si>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</si>
  <si>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</si>
  <si>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</si>
  <si>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</si>
  <si>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</si>
  <si>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</si>
  <si>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</si>
  <si>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</si>
  <si>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</si>
  <si>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</si>
  <si>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</si>
  <si>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</si>
  <si>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</si>
  <si>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</si>
  <si>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</si>
  <si>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</si>
  <si>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</si>
  <si>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</si>
  <si>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</si>
  <si>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</si>
  <si>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</si>
  <si>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</si>
  <si>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</si>
  <si>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</si>
  <si>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</si>
  <si>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</si>
  <si>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</si>
  <si>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</si>
  <si>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</si>
  <si>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</si>
  <si>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</si>
  <si>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</si>
  <si>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</si>
  <si>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</si>
  <si>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</si>
  <si>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</si>
  <si>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</si>
  <si>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</si>
  <si>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</si>
  <si>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</si>
  <si>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</si>
  <si>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</si>
  <si>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</si>
  <si>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</si>
  <si>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</si>
  <si>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</si>
  <si>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</si>
  <si>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</si>
  <si>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</si>
  <si>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</si>
  <si>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</si>
  <si>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</si>
  <si>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</si>
  <si>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</si>
  <si>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</si>
  <si>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</si>
  <si>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</si>
  <si>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</si>
  <si>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</si>
  <si>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</si>
  <si>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</si>
  <si>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</si>
  <si>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</si>
  <si>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</si>
  <si>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</si>
  <si>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</si>
  <si>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</si>
  <si>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</si>
  <si>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</si>
  <si>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</si>
  <si>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</si>
  <si>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</si>
  <si>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</si>
  <si>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</si>
  <si>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</si>
  <si>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</si>
  <si>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</si>
  <si>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</si>
  <si>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</si>
  <si>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</si>
  <si>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</si>
  <si>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</si>
  <si>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</si>
  <si>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</si>
  <si>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</si>
  <si>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</si>
  <si>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</si>
  <si>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</si>
  <si>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</si>
  <si>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</si>
  <si>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</si>
  <si>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</si>
  <si>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</si>
  <si>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</si>
  <si>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</si>
  <si>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</si>
  <si>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</si>
  <si>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</si>
  <si>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</si>
  <si>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</si>
  <si>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</si>
  <si>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</si>
  <si>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</si>
  <si>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</si>
  <si>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</si>
  <si>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</si>
  <si>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</si>
  <si>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</si>
  <si>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295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</si>
  <si>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</si>
  <si>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</si>
  <si>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</si>
  <si>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</si>
  <si>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</si>
  <si>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</si>
  <si>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</si>
  <si>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</si>
  <si>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</si>
  <si>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</si>
  <si>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</si>
  <si>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</si>
  <si>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</si>
  <si>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</si>
  <si>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</si>
  <si>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</si>
  <si>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</si>
  <si>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</si>
  <si>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</si>
  <si>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</si>
  <si>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</si>
  <si>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</si>
  <si>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Three Rivers Academy</t>
  </si>
  <si>
    <t>Concord Lake STEAM Academy</t>
  </si>
  <si>
    <t>North Carolina Cyber Academy</t>
  </si>
  <si>
    <t>Thomas Academy</t>
  </si>
  <si>
    <t>NC Leadership Charter Academy</t>
  </si>
  <si>
    <t>TeamCFA - Community Public Charter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</si>
  <si>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</si>
  <si>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</si>
  <si>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</si>
  <si>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</si>
  <si>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</si>
  <si>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</si>
  <si>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</si>
  <si>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</si>
  <si>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Williams Academy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</si>
  <si>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</si>
  <si>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</si>
  <si>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</si>
  <si>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</si>
  <si>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</si>
  <si>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</si>
  <si>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</si>
  <si>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</si>
  <si>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</si>
  <si>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Lakeside Charter Acad  fka Thunderbird</t>
  </si>
  <si>
    <t>Mountain Island Day Community Charter Sc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</si>
  <si>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</si>
  <si>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</si>
  <si>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</si>
  <si>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</si>
  <si>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</si>
  <si>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</si>
  <si>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</si>
  <si>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</si>
  <si>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</si>
  <si>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</si>
  <si>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</si>
  <si>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</si>
  <si>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</si>
  <si>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</si>
  <si>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</si>
  <si>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74z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</si>
  <si>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</si>
  <si>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</si>
  <si>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</si>
  <si>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</si>
  <si>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</si>
  <si>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</si>
  <si>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</si>
  <si>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</si>
  <si>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</si>
  <si>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Faith Academy Charter School</t>
  </si>
  <si>
    <t>93V</t>
  </si>
  <si>
    <t>Doral Academy North Carolina</t>
  </si>
  <si>
    <t xml:space="preserve">Cardinal Charter Academy  </t>
  </si>
  <si>
    <t>School Year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</si>
</sst>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3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0" xfId="0" applyFont="1"/>
    <xf numFmtId="3" fontId="0" fillId="0" borderId="0" xfId="0" applyNumberFormat="1" applyFill="1" applyAlignment="1">
      <alignment horizontal="center"/>
    </xf>
    <xf numFmtId="41" fontId="2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/>
    <xf numFmtId="41" fontId="2" fillId="0" borderId="0" xfId="0" applyNumberFormat="1" applyFont="1" applyFill="1" applyBorder="1"/>
    <xf numFmtId="0" fontId="2" fillId="0" borderId="0" xfId="0" applyFont="1" applyFill="1" applyBorder="1"/>
    <xf numFmtId="41" fontId="2" fillId="0" borderId="0" xfId="0" applyNumberFormat="1" applyFont="1" applyFill="1"/>
    <xf numFmtId="41" fontId="2" fillId="0" borderId="0" xfId="0" applyNumberFormat="1" applyFont="1" applyAlignment="1">
      <alignment horizontal="right"/>
    </xf>
    <xf numFmtId="0" fontId="2" fillId="0" borderId="0" xfId="0" applyFont="1" applyBorder="1"/>
    <xf numFmtId="49" fontId="2" fillId="0" borderId="0" xfId="0" applyNumberFormat="1" applyFont="1"/>
    <xf numFmtId="41" fontId="0" fillId="0" borderId="0" xfId="0" applyNumberFormat="1" applyFill="1"/>
    <xf numFmtId="41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41" fontId="3" fillId="0" borderId="3" xfId="0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/>
    <xf numFmtId="41" fontId="8" fillId="0" borderId="0" xfId="2" applyNumberFormat="1"/>
    <xf numFmtId="0" fontId="8" fillId="0" borderId="0" xfId="2" applyNumberFormat="1"/>
    <xf numFmtId="0" fontId="0" fillId="0" borderId="0" xfId="0" applyNumberFormat="1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41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F27" sqref="F27"/>
    </sheetView>
  </sheetViews>
  <sheetFormatPr defaultColWidth="9.140625" defaultRowHeight="12.75"/>
  <cols>
    <col min="1" max="16384" width="9.140625" style="41"/>
  </cols>
  <sheetData>
    <row r="3" spans="1:1">
      <c r="A3" s="16" t="s">
        <v>119</v>
      </c>
    </row>
    <row r="4" spans="1:1">
      <c r="A4" s="16" t="s">
        <v>120</v>
      </c>
    </row>
    <row r="5" spans="1:1">
      <c r="A5" s="17" t="s">
        <v>690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zoomScaleNormal="100" workbookViewId="0">
      <selection activeCell="C2" sqref="C2"/>
    </sheetView>
  </sheetViews>
  <sheetFormatPr defaultRowHeight="12.75"/>
  <cols>
    <col min="1" max="1" width="21.7109375" customWidth="1"/>
    <col min="2" max="2" width="36.85546875" style="5" customWidth="1"/>
    <col min="3" max="3" width="28.85546875" customWidth="1"/>
    <col min="4" max="4" width="10.28515625" bestFit="1" customWidth="1"/>
  </cols>
  <sheetData>
    <row r="1" spans="1:6" ht="18" customHeight="1">
      <c r="B1" s="15" t="s">
        <v>106</v>
      </c>
      <c r="C1" s="15"/>
    </row>
    <row r="2" spans="1:6" ht="18" customHeight="1">
      <c r="B2" s="14" t="s">
        <v>705</v>
      </c>
      <c r="C2" s="15"/>
    </row>
    <row r="3" spans="1:6" ht="18" customHeight="1" thickBot="1"/>
    <row r="4" spans="1:6" ht="18" customHeight="1" thickBot="1">
      <c r="A4" s="4" t="s">
        <v>107</v>
      </c>
      <c r="B4" s="50" t="s">
        <v>691</v>
      </c>
      <c r="C4" s="1"/>
      <c r="D4" s="3"/>
      <c r="E4" s="21"/>
    </row>
    <row r="5" spans="1:6" ht="18" customHeight="1">
      <c r="A5" s="4" t="s">
        <v>70</v>
      </c>
      <c r="B5" s="12" t="str">
        <f>VLOOKUP($B$4,ADM!$A$2:$L$333,2,FALSE)</f>
        <v>East Carolina Community School</v>
      </c>
      <c r="D5" s="54" t="s">
        <v>114</v>
      </c>
      <c r="E5" s="54"/>
      <c r="F5" s="54"/>
    </row>
    <row r="6" spans="1:6" ht="18" customHeight="1">
      <c r="A6" s="1"/>
      <c r="B6" s="5" t="s">
        <v>108</v>
      </c>
      <c r="C6" s="4" t="s">
        <v>109</v>
      </c>
      <c r="D6" s="4" t="s">
        <v>115</v>
      </c>
      <c r="E6" s="4"/>
      <c r="F6" s="4" t="s">
        <v>116</v>
      </c>
    </row>
    <row r="7" spans="1:6" ht="18" customHeight="1">
      <c r="A7" s="4" t="s">
        <v>97</v>
      </c>
      <c r="B7" s="5">
        <f>VLOOKUP($B$4,ADM!$A$2:$L$333,3,FALSE)</f>
        <v>112</v>
      </c>
      <c r="C7" s="5">
        <f>VLOOKUP($B$4,MLD!$A$2:$L$331,3,FALSE)</f>
        <v>114</v>
      </c>
      <c r="D7" s="4"/>
      <c r="E7" s="4"/>
      <c r="F7" s="4"/>
    </row>
    <row r="8" spans="1:6" ht="18" customHeight="1">
      <c r="A8" s="4" t="s">
        <v>123</v>
      </c>
      <c r="B8" s="5">
        <f>VLOOKUP($B$4,ADM!$A$2:$L$333,4,FALSE)</f>
        <v>0</v>
      </c>
      <c r="C8" s="5">
        <f>VLOOKUP($B$4,MLD!$A$2:$L$331,4,FALSE)</f>
        <v>0</v>
      </c>
      <c r="D8" s="5">
        <f>IF(B8="na","NA",SUM(B8-B7))</f>
        <v>-112</v>
      </c>
      <c r="E8" s="5"/>
      <c r="F8" s="5">
        <f>IF(C8="na","NA",SUM(C8-C7))</f>
        <v>-114</v>
      </c>
    </row>
    <row r="9" spans="1:6" ht="18" customHeight="1">
      <c r="A9" s="4" t="s">
        <v>98</v>
      </c>
      <c r="B9" s="5">
        <f>VLOOKUP($B$4,ADM!$A$2:$L$333,5,FALSE)</f>
        <v>0</v>
      </c>
      <c r="C9" s="5">
        <f>VLOOKUP($B$4,MLD!$A$2:$L$331,5,FALSE)</f>
        <v>0</v>
      </c>
      <c r="D9" s="5">
        <f t="shared" ref="D9:D16" si="0">IF(B9="na","NA",SUM(B9-B8))</f>
        <v>0</v>
      </c>
      <c r="E9" s="4"/>
      <c r="F9" s="5">
        <f t="shared" ref="F9:F16" si="1">IF(C9="na","NA",SUM(C9-C8))</f>
        <v>0</v>
      </c>
    </row>
    <row r="10" spans="1:6" ht="18" customHeight="1">
      <c r="A10" s="4" t="s">
        <v>99</v>
      </c>
      <c r="B10" s="5">
        <f>VLOOKUP($B$4,ADM!$A$2:$L$333,6,FALSE)</f>
        <v>0</v>
      </c>
      <c r="C10" s="5">
        <f>VLOOKUP($B$4,MLD!$A$2:$L$331,6,FALSE)</f>
        <v>0</v>
      </c>
      <c r="D10" s="5">
        <f t="shared" si="0"/>
        <v>0</v>
      </c>
      <c r="E10" s="4"/>
      <c r="F10" s="5">
        <f t="shared" si="1"/>
        <v>0</v>
      </c>
    </row>
    <row r="11" spans="1:6" ht="18" customHeight="1">
      <c r="A11" s="4" t="s">
        <v>100</v>
      </c>
      <c r="B11" s="5">
        <f>VLOOKUP($B$4,ADM!$A$2:$L$333,7,FALSE)</f>
        <v>0</v>
      </c>
      <c r="C11" s="5">
        <f>VLOOKUP($B$4,MLD!$A$2:$L$331,7,FALSE)</f>
        <v>0</v>
      </c>
      <c r="D11" s="5">
        <f>IF(B11="na","NA",SUM(B11-B10))</f>
        <v>0</v>
      </c>
      <c r="E11" s="4"/>
      <c r="F11" s="5">
        <f t="shared" si="1"/>
        <v>0</v>
      </c>
    </row>
    <row r="12" spans="1:6" ht="18" customHeight="1">
      <c r="A12" s="4" t="s">
        <v>101</v>
      </c>
      <c r="B12" s="5">
        <f>VLOOKUP($B$4,ADM!$A$2:$L$333,8,FALSE)</f>
        <v>0</v>
      </c>
      <c r="C12" s="5">
        <f>VLOOKUP($B$4,MLD!$A$2:$L$331,8,FALSE)</f>
        <v>0</v>
      </c>
      <c r="D12" s="5">
        <f t="shared" si="0"/>
        <v>0</v>
      </c>
      <c r="E12" s="4"/>
      <c r="F12" s="5">
        <f t="shared" si="1"/>
        <v>0</v>
      </c>
    </row>
    <row r="13" spans="1:6" ht="18" customHeight="1">
      <c r="A13" s="4" t="s">
        <v>102</v>
      </c>
      <c r="B13" s="5">
        <f>VLOOKUP($B$4,ADM!$A$2:$L$333,9,FALSE)</f>
        <v>0</v>
      </c>
      <c r="C13" s="5">
        <f>VLOOKUP($B$4,MLD!$A$2:$L$331,9,FALSE)</f>
        <v>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103</v>
      </c>
      <c r="B14" s="5">
        <f>VLOOKUP($B$4,ADM!$A$2:$L$333,10,FALSE)</f>
        <v>0</v>
      </c>
      <c r="C14" s="5">
        <f>VLOOKUP($B$4,MLD!$A$2:$L$331,10,FALSE)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104</v>
      </c>
      <c r="B15" s="5">
        <f>VLOOKUP($B$4,ADM!$A$2:$L$333,11,FALSE)</f>
        <v>0</v>
      </c>
      <c r="C15" s="5">
        <f>VLOOKUP($B$4,MLD!$A$2:$L$331,11,FALSE)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105</v>
      </c>
      <c r="B16" s="5">
        <f>VLOOKUP($B$4,ADM!$A$2:$L$333,12,FALSE)</f>
        <v>0</v>
      </c>
      <c r="C16" s="5">
        <f>VLOOKUP($B$4,MLD!$A$2:$L$331,12,FALSE)</f>
        <v>0</v>
      </c>
      <c r="D16" s="5">
        <f t="shared" si="0"/>
        <v>0</v>
      </c>
      <c r="E16" s="4"/>
      <c r="F16" s="5">
        <f t="shared" si="1"/>
        <v>0</v>
      </c>
    </row>
    <row r="17" spans="1:12" ht="18" customHeight="1">
      <c r="A17" s="4" t="s">
        <v>89</v>
      </c>
      <c r="B17" s="5">
        <f>VLOOKUP($B$4,ADM!$A$2:$M$333,13,FALSE)</f>
        <v>0</v>
      </c>
      <c r="C17" s="5">
        <f>VLOOKUP($B$4,MLD!$A$2:$L$331,12,FALSE)</f>
        <v>0</v>
      </c>
      <c r="D17" s="5"/>
      <c r="E17" s="4"/>
      <c r="F17" s="5"/>
    </row>
    <row r="18" spans="1:12" ht="18" customHeight="1"/>
    <row r="19" spans="1:12" ht="18" customHeight="1">
      <c r="A19" s="11" t="s">
        <v>112</v>
      </c>
    </row>
    <row r="20" spans="1:12" ht="18" customHeight="1">
      <c r="A20" s="11" t="s">
        <v>110</v>
      </c>
    </row>
    <row r="21" spans="1:12" ht="18" customHeight="1">
      <c r="A21" s="11" t="s">
        <v>111</v>
      </c>
    </row>
    <row r="22" spans="1:12" ht="18" customHeight="1">
      <c r="A22" s="11" t="s">
        <v>113</v>
      </c>
    </row>
    <row r="24" spans="1:12">
      <c r="B24" s="16" t="s">
        <v>119</v>
      </c>
      <c r="C24" s="16"/>
      <c r="D24" s="16"/>
    </row>
    <row r="25" spans="1:12">
      <c r="B25" s="16" t="s">
        <v>120</v>
      </c>
      <c r="C25" s="16"/>
      <c r="D25" s="16"/>
    </row>
    <row r="26" spans="1:12">
      <c r="B26" s="17" t="s">
        <v>488</v>
      </c>
      <c r="C26" s="16"/>
      <c r="D26" s="16"/>
    </row>
    <row r="30" spans="1:12">
      <c r="L30" s="41"/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334"/>
  <sheetViews>
    <sheetView tabSelected="1" zoomScale="80" zoomScaleNormal="80" workbookViewId="0">
      <selection activeCell="L331" sqref="L331"/>
    </sheetView>
  </sheetViews>
  <sheetFormatPr defaultRowHeight="12.75"/>
  <cols>
    <col min="1" max="1" width="5.85546875" style="13" bestFit="1" customWidth="1"/>
    <col min="2" max="2" width="42" style="2" customWidth="1"/>
    <col min="3" max="4" width="13.7109375" style="3" bestFit="1" customWidth="1"/>
    <col min="5" max="5" width="13.28515625" style="3" bestFit="1" customWidth="1"/>
    <col min="6" max="6" width="13.5703125" style="1" customWidth="1"/>
    <col min="7" max="12" width="13.28515625" style="3" bestFit="1" customWidth="1"/>
    <col min="13" max="13" width="13.28515625" style="2" bestFit="1" customWidth="1"/>
    <col min="14" max="14" width="3" bestFit="1" customWidth="1"/>
    <col min="15" max="15" width="17.28515625" style="5" bestFit="1" customWidth="1"/>
    <col min="16" max="16" width="16.85546875" style="5" bestFit="1" customWidth="1"/>
    <col min="17" max="17" width="14" style="5" bestFit="1" customWidth="1"/>
    <col min="18" max="18" width="14.42578125" style="5" bestFit="1" customWidth="1"/>
    <col min="19" max="19" width="11.7109375" style="5" bestFit="1" customWidth="1"/>
    <col min="20" max="20" width="14" style="5" bestFit="1" customWidth="1"/>
    <col min="21" max="21" width="11.7109375" style="5" bestFit="1" customWidth="1"/>
    <col min="22" max="23" width="11.42578125" style="5" bestFit="1" customWidth="1"/>
    <col min="24" max="24" width="14" style="4" bestFit="1" customWidth="1"/>
    <col min="25" max="25" width="14.42578125" style="5" bestFit="1" customWidth="1"/>
    <col min="26" max="65" width="9.140625" style="10"/>
  </cols>
  <sheetData>
    <row r="1" spans="1:72">
      <c r="A1" s="18" t="s">
        <v>69</v>
      </c>
      <c r="B1" s="19" t="s">
        <v>70</v>
      </c>
      <c r="C1" s="19" t="s">
        <v>71</v>
      </c>
      <c r="D1" s="19" t="s">
        <v>83</v>
      </c>
      <c r="E1" s="19" t="s">
        <v>72</v>
      </c>
      <c r="F1" s="20" t="s">
        <v>73</v>
      </c>
      <c r="G1" s="20" t="s">
        <v>74</v>
      </c>
      <c r="H1" s="20" t="s">
        <v>75</v>
      </c>
      <c r="I1" s="20" t="s">
        <v>76</v>
      </c>
      <c r="J1" s="20" t="s">
        <v>77</v>
      </c>
      <c r="K1" s="20" t="s">
        <v>78</v>
      </c>
      <c r="L1" s="20" t="s">
        <v>79</v>
      </c>
      <c r="M1" s="20" t="s">
        <v>89</v>
      </c>
      <c r="O1" s="5" t="s">
        <v>84</v>
      </c>
      <c r="P1" s="5" t="s">
        <v>92</v>
      </c>
      <c r="Q1" s="5" t="s">
        <v>85</v>
      </c>
      <c r="R1" s="5" t="s">
        <v>93</v>
      </c>
      <c r="S1" s="5" t="s">
        <v>94</v>
      </c>
      <c r="T1" s="5" t="s">
        <v>95</v>
      </c>
      <c r="U1" s="5" t="s">
        <v>96</v>
      </c>
      <c r="V1" s="5" t="s">
        <v>87</v>
      </c>
      <c r="W1" s="5" t="s">
        <v>86</v>
      </c>
      <c r="X1" s="5" t="s">
        <v>88</v>
      </c>
      <c r="Y1" s="5" t="s">
        <v>118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46" t="s">
        <v>512</v>
      </c>
      <c r="B2" s="45" t="s">
        <v>140</v>
      </c>
      <c r="C2" s="40">
        <v>21489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6"/>
      <c r="O2" s="22">
        <f>SUM(D2-C2)</f>
        <v>-21489</v>
      </c>
      <c r="P2" s="22">
        <f>SUM(E2-D2)</f>
        <v>0</v>
      </c>
      <c r="Q2" s="22">
        <f>SUM(E2-C2)</f>
        <v>-21489</v>
      </c>
      <c r="R2" s="22">
        <f>SUM(F2-E2)</f>
        <v>0</v>
      </c>
      <c r="S2" s="22">
        <f t="shared" ref="S2:X2" si="0">SUM(G2-F2)</f>
        <v>0</v>
      </c>
      <c r="T2" s="22">
        <f t="shared" si="0"/>
        <v>0</v>
      </c>
      <c r="U2" s="22">
        <f t="shared" si="0"/>
        <v>0</v>
      </c>
      <c r="V2" s="22">
        <f t="shared" si="0"/>
        <v>0</v>
      </c>
      <c r="W2" s="22">
        <f t="shared" si="0"/>
        <v>0</v>
      </c>
      <c r="X2" s="22">
        <f t="shared" si="0"/>
        <v>0</v>
      </c>
      <c r="Y2" s="22">
        <f>SUM(M2-L2)</f>
        <v>0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46" t="s">
        <v>513</v>
      </c>
      <c r="B3" s="45" t="s">
        <v>141</v>
      </c>
      <c r="C3" s="40">
        <v>4404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6"/>
      <c r="O3" s="22">
        <f t="shared" ref="O3:O66" si="1">SUM(D3-C3)</f>
        <v>-4404</v>
      </c>
      <c r="P3" s="22">
        <f t="shared" ref="P3:P66" si="2">SUM(E3-D3)</f>
        <v>0</v>
      </c>
      <c r="Q3" s="22">
        <f t="shared" ref="Q3:Q66" si="3">SUM(E3-C3)</f>
        <v>-4404</v>
      </c>
      <c r="R3" s="22">
        <f t="shared" ref="R3:R66" si="4">SUM(F3-E3)</f>
        <v>0</v>
      </c>
      <c r="S3" s="22">
        <f t="shared" ref="S3:S66" si="5">SUM(G3-F3)</f>
        <v>0</v>
      </c>
      <c r="T3" s="22">
        <f t="shared" ref="T3:T66" si="6">SUM(H3-G3)</f>
        <v>0</v>
      </c>
      <c r="U3" s="22">
        <f t="shared" ref="U3:U66" si="7">SUM(I3-H3)</f>
        <v>0</v>
      </c>
      <c r="V3" s="22">
        <f t="shared" ref="V3:V66" si="8">SUM(J3-I3)</f>
        <v>0</v>
      </c>
      <c r="W3" s="22">
        <f t="shared" ref="W3:W66" si="9">SUM(K3-J3)</f>
        <v>0</v>
      </c>
      <c r="X3" s="22">
        <f t="shared" ref="X3:X66" si="10">SUM(L3-K3)</f>
        <v>0</v>
      </c>
      <c r="Y3" s="22">
        <f t="shared" ref="Y3:Y66" si="11">SUM(M3-L3)</f>
        <v>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46" t="s">
        <v>514</v>
      </c>
      <c r="B4" s="45" t="s">
        <v>142</v>
      </c>
      <c r="C4" s="40">
        <v>1326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6"/>
      <c r="O4" s="22">
        <f t="shared" si="1"/>
        <v>-1326</v>
      </c>
      <c r="P4" s="22">
        <f t="shared" si="2"/>
        <v>0</v>
      </c>
      <c r="Q4" s="22">
        <f t="shared" si="3"/>
        <v>-1326</v>
      </c>
      <c r="R4" s="22">
        <f t="shared" si="4"/>
        <v>0</v>
      </c>
      <c r="S4" s="22">
        <f t="shared" si="5"/>
        <v>0</v>
      </c>
      <c r="T4" s="22">
        <f t="shared" si="6"/>
        <v>0</v>
      </c>
      <c r="U4" s="22">
        <f t="shared" si="7"/>
        <v>0</v>
      </c>
      <c r="V4" s="22">
        <f t="shared" si="8"/>
        <v>0</v>
      </c>
      <c r="W4" s="22">
        <f t="shared" si="9"/>
        <v>0</v>
      </c>
      <c r="X4" s="22">
        <f t="shared" si="10"/>
        <v>0</v>
      </c>
      <c r="Y4" s="22">
        <f t="shared" si="11"/>
        <v>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46" t="s">
        <v>515</v>
      </c>
      <c r="B5" s="45" t="s">
        <v>143</v>
      </c>
      <c r="C5" s="40">
        <v>2894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6"/>
      <c r="O5" s="22">
        <f t="shared" si="1"/>
        <v>-2894</v>
      </c>
      <c r="P5" s="22">
        <f t="shared" si="2"/>
        <v>0</v>
      </c>
      <c r="Q5" s="22">
        <f t="shared" si="3"/>
        <v>-2894</v>
      </c>
      <c r="R5" s="22">
        <f t="shared" si="4"/>
        <v>0</v>
      </c>
      <c r="S5" s="22">
        <f t="shared" si="5"/>
        <v>0</v>
      </c>
      <c r="T5" s="22">
        <f t="shared" si="6"/>
        <v>0</v>
      </c>
      <c r="U5" s="22">
        <f t="shared" si="7"/>
        <v>0</v>
      </c>
      <c r="V5" s="22">
        <f t="shared" si="8"/>
        <v>0</v>
      </c>
      <c r="W5" s="22">
        <f t="shared" si="9"/>
        <v>0</v>
      </c>
      <c r="X5" s="22">
        <f t="shared" si="10"/>
        <v>0</v>
      </c>
      <c r="Y5" s="22">
        <f t="shared" si="11"/>
        <v>0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46" t="s">
        <v>516</v>
      </c>
      <c r="B6" s="45" t="s">
        <v>144</v>
      </c>
      <c r="C6" s="40">
        <v>2703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6"/>
      <c r="O6" s="22">
        <f t="shared" si="1"/>
        <v>-2703</v>
      </c>
      <c r="P6" s="22">
        <f t="shared" si="2"/>
        <v>0</v>
      </c>
      <c r="Q6" s="22">
        <f t="shared" si="3"/>
        <v>-2703</v>
      </c>
      <c r="R6" s="22">
        <f t="shared" si="4"/>
        <v>0</v>
      </c>
      <c r="S6" s="22">
        <f t="shared" si="5"/>
        <v>0</v>
      </c>
      <c r="T6" s="22">
        <f t="shared" si="6"/>
        <v>0</v>
      </c>
      <c r="U6" s="22">
        <f t="shared" si="7"/>
        <v>0</v>
      </c>
      <c r="V6" s="22">
        <f t="shared" si="8"/>
        <v>0</v>
      </c>
      <c r="W6" s="22">
        <f t="shared" si="9"/>
        <v>0</v>
      </c>
      <c r="X6" s="22">
        <f t="shared" si="10"/>
        <v>0</v>
      </c>
      <c r="Y6" s="22">
        <f t="shared" si="11"/>
        <v>0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46" t="s">
        <v>517</v>
      </c>
      <c r="B7" s="45" t="s">
        <v>145</v>
      </c>
      <c r="C7" s="40">
        <v>1781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6"/>
      <c r="O7" s="22">
        <f t="shared" si="1"/>
        <v>-1781</v>
      </c>
      <c r="P7" s="22">
        <f t="shared" si="2"/>
        <v>0</v>
      </c>
      <c r="Q7" s="22">
        <f t="shared" si="3"/>
        <v>-1781</v>
      </c>
      <c r="R7" s="22">
        <f t="shared" si="4"/>
        <v>0</v>
      </c>
      <c r="S7" s="22">
        <f t="shared" si="5"/>
        <v>0</v>
      </c>
      <c r="T7" s="22">
        <f t="shared" si="6"/>
        <v>0</v>
      </c>
      <c r="U7" s="22">
        <f t="shared" si="7"/>
        <v>0</v>
      </c>
      <c r="V7" s="22">
        <f t="shared" si="8"/>
        <v>0</v>
      </c>
      <c r="W7" s="22">
        <f t="shared" si="9"/>
        <v>0</v>
      </c>
      <c r="X7" s="22">
        <f t="shared" si="10"/>
        <v>0</v>
      </c>
      <c r="Y7" s="22">
        <f t="shared" si="11"/>
        <v>0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46" t="s">
        <v>518</v>
      </c>
      <c r="B8" s="45" t="s">
        <v>146</v>
      </c>
      <c r="C8" s="40">
        <v>5711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6"/>
      <c r="O8" s="22">
        <f t="shared" si="1"/>
        <v>-5711</v>
      </c>
      <c r="P8" s="22">
        <f t="shared" si="2"/>
        <v>0</v>
      </c>
      <c r="Q8" s="22">
        <f t="shared" si="3"/>
        <v>-5711</v>
      </c>
      <c r="R8" s="22">
        <f t="shared" si="4"/>
        <v>0</v>
      </c>
      <c r="S8" s="22">
        <f t="shared" si="5"/>
        <v>0</v>
      </c>
      <c r="T8" s="22">
        <f t="shared" si="6"/>
        <v>0</v>
      </c>
      <c r="U8" s="22">
        <f t="shared" si="7"/>
        <v>0</v>
      </c>
      <c r="V8" s="22">
        <f t="shared" si="8"/>
        <v>0</v>
      </c>
      <c r="W8" s="22">
        <f t="shared" si="9"/>
        <v>0</v>
      </c>
      <c r="X8" s="22">
        <f t="shared" si="10"/>
        <v>0</v>
      </c>
      <c r="Y8" s="22">
        <f t="shared" si="11"/>
        <v>0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46" t="s">
        <v>519</v>
      </c>
      <c r="B9" s="45" t="s">
        <v>147</v>
      </c>
      <c r="C9" s="40">
        <v>1663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6"/>
      <c r="O9" s="22">
        <f t="shared" si="1"/>
        <v>-1663</v>
      </c>
      <c r="P9" s="22">
        <f t="shared" si="2"/>
        <v>0</v>
      </c>
      <c r="Q9" s="22">
        <f t="shared" si="3"/>
        <v>-1663</v>
      </c>
      <c r="R9" s="22">
        <f t="shared" si="4"/>
        <v>0</v>
      </c>
      <c r="S9" s="22">
        <f t="shared" si="5"/>
        <v>0</v>
      </c>
      <c r="T9" s="22">
        <f t="shared" si="6"/>
        <v>0</v>
      </c>
      <c r="U9" s="22">
        <f t="shared" si="7"/>
        <v>0</v>
      </c>
      <c r="V9" s="22">
        <f t="shared" si="8"/>
        <v>0</v>
      </c>
      <c r="W9" s="22">
        <f t="shared" si="9"/>
        <v>0</v>
      </c>
      <c r="X9" s="22">
        <f t="shared" si="10"/>
        <v>0</v>
      </c>
      <c r="Y9" s="22">
        <f t="shared" si="11"/>
        <v>0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46" t="s">
        <v>520</v>
      </c>
      <c r="B10" s="45" t="s">
        <v>383</v>
      </c>
      <c r="C10" s="40">
        <v>3773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"/>
      <c r="O10" s="22">
        <f t="shared" si="1"/>
        <v>-3773</v>
      </c>
      <c r="P10" s="22">
        <f t="shared" si="2"/>
        <v>0</v>
      </c>
      <c r="Q10" s="22">
        <f t="shared" si="3"/>
        <v>-3773</v>
      </c>
      <c r="R10" s="22">
        <f t="shared" si="4"/>
        <v>0</v>
      </c>
      <c r="S10" s="22">
        <f t="shared" si="5"/>
        <v>0</v>
      </c>
      <c r="T10" s="22">
        <f t="shared" si="6"/>
        <v>0</v>
      </c>
      <c r="U10" s="22">
        <f t="shared" si="7"/>
        <v>0</v>
      </c>
      <c r="V10" s="22">
        <f t="shared" si="8"/>
        <v>0</v>
      </c>
      <c r="W10" s="22">
        <f t="shared" si="9"/>
        <v>0</v>
      </c>
      <c r="X10" s="22">
        <f t="shared" si="10"/>
        <v>0</v>
      </c>
      <c r="Y10" s="22">
        <f t="shared" si="11"/>
        <v>0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45" t="s">
        <v>521</v>
      </c>
      <c r="B11" s="45" t="s">
        <v>148</v>
      </c>
      <c r="C11" s="40">
        <v>12523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"/>
      <c r="O11" s="22">
        <f t="shared" si="1"/>
        <v>-12523</v>
      </c>
      <c r="P11" s="22">
        <f t="shared" si="2"/>
        <v>0</v>
      </c>
      <c r="Q11" s="22">
        <f t="shared" si="3"/>
        <v>-12523</v>
      </c>
      <c r="R11" s="22">
        <f t="shared" si="4"/>
        <v>0</v>
      </c>
      <c r="S11" s="22">
        <f t="shared" si="5"/>
        <v>0</v>
      </c>
      <c r="T11" s="22">
        <f t="shared" si="6"/>
        <v>0</v>
      </c>
      <c r="U11" s="22">
        <f t="shared" si="7"/>
        <v>0</v>
      </c>
      <c r="V11" s="22">
        <f t="shared" si="8"/>
        <v>0</v>
      </c>
      <c r="W11" s="22">
        <f t="shared" si="9"/>
        <v>0</v>
      </c>
      <c r="X11" s="22">
        <f t="shared" si="10"/>
        <v>0</v>
      </c>
      <c r="Y11" s="22">
        <f t="shared" si="11"/>
        <v>0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45" t="s">
        <v>522</v>
      </c>
      <c r="B12" s="45" t="s">
        <v>149</v>
      </c>
      <c r="C12" s="40">
        <v>21909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6"/>
      <c r="O12" s="22">
        <f t="shared" si="1"/>
        <v>-21909</v>
      </c>
      <c r="P12" s="22">
        <f t="shared" si="2"/>
        <v>0</v>
      </c>
      <c r="Q12" s="22">
        <f t="shared" si="3"/>
        <v>-21909</v>
      </c>
      <c r="R12" s="22">
        <f t="shared" si="4"/>
        <v>0</v>
      </c>
      <c r="S12" s="22">
        <f t="shared" si="5"/>
        <v>0</v>
      </c>
      <c r="T12" s="22">
        <f t="shared" si="6"/>
        <v>0</v>
      </c>
      <c r="U12" s="22">
        <f t="shared" si="7"/>
        <v>0</v>
      </c>
      <c r="V12" s="22">
        <f t="shared" si="8"/>
        <v>0</v>
      </c>
      <c r="W12" s="22">
        <f t="shared" si="9"/>
        <v>0</v>
      </c>
      <c r="X12" s="22">
        <f t="shared" si="10"/>
        <v>0</v>
      </c>
      <c r="Y12" s="22">
        <f t="shared" si="11"/>
        <v>0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45" t="s">
        <v>523</v>
      </c>
      <c r="B13" s="45" t="s">
        <v>150</v>
      </c>
      <c r="C13" s="40">
        <v>4085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"/>
      <c r="O13" s="22">
        <f t="shared" si="1"/>
        <v>-4085</v>
      </c>
      <c r="P13" s="22">
        <f t="shared" si="2"/>
        <v>0</v>
      </c>
      <c r="Q13" s="22">
        <f t="shared" si="3"/>
        <v>-4085</v>
      </c>
      <c r="R13" s="22">
        <f t="shared" si="4"/>
        <v>0</v>
      </c>
      <c r="S13" s="22">
        <f t="shared" si="5"/>
        <v>0</v>
      </c>
      <c r="T13" s="22">
        <f t="shared" si="6"/>
        <v>0</v>
      </c>
      <c r="U13" s="22">
        <f t="shared" si="7"/>
        <v>0</v>
      </c>
      <c r="V13" s="22">
        <f t="shared" si="8"/>
        <v>0</v>
      </c>
      <c r="W13" s="22">
        <f t="shared" si="9"/>
        <v>0</v>
      </c>
      <c r="X13" s="22">
        <f t="shared" si="10"/>
        <v>0</v>
      </c>
      <c r="Y13" s="22">
        <f t="shared" si="11"/>
        <v>0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45" t="s">
        <v>524</v>
      </c>
      <c r="B14" s="45" t="s">
        <v>151</v>
      </c>
      <c r="C14" s="40">
        <v>11189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6"/>
      <c r="O14" s="22">
        <f t="shared" si="1"/>
        <v>-11189</v>
      </c>
      <c r="P14" s="22">
        <f t="shared" si="2"/>
        <v>0</v>
      </c>
      <c r="Q14" s="22">
        <f t="shared" si="3"/>
        <v>-11189</v>
      </c>
      <c r="R14" s="22">
        <f t="shared" si="4"/>
        <v>0</v>
      </c>
      <c r="S14" s="22">
        <f t="shared" si="5"/>
        <v>0</v>
      </c>
      <c r="T14" s="22">
        <f t="shared" si="6"/>
        <v>0</v>
      </c>
      <c r="U14" s="22">
        <f t="shared" si="7"/>
        <v>0</v>
      </c>
      <c r="V14" s="22">
        <f t="shared" si="8"/>
        <v>0</v>
      </c>
      <c r="W14" s="22">
        <f t="shared" si="9"/>
        <v>0</v>
      </c>
      <c r="X14" s="22">
        <f t="shared" si="10"/>
        <v>0</v>
      </c>
      <c r="Y14" s="22">
        <f t="shared" si="11"/>
        <v>0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45" t="s">
        <v>525</v>
      </c>
      <c r="B15" s="45" t="s">
        <v>152</v>
      </c>
      <c r="C15" s="40">
        <v>32671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"/>
      <c r="O15" s="22">
        <f t="shared" si="1"/>
        <v>-32671</v>
      </c>
      <c r="P15" s="22">
        <f t="shared" si="2"/>
        <v>0</v>
      </c>
      <c r="Q15" s="22">
        <f t="shared" si="3"/>
        <v>-32671</v>
      </c>
      <c r="R15" s="22">
        <f t="shared" si="4"/>
        <v>0</v>
      </c>
      <c r="S15" s="22">
        <f t="shared" si="5"/>
        <v>0</v>
      </c>
      <c r="T15" s="22">
        <f t="shared" si="6"/>
        <v>0</v>
      </c>
      <c r="U15" s="22">
        <f t="shared" si="7"/>
        <v>0</v>
      </c>
      <c r="V15" s="22">
        <f t="shared" si="8"/>
        <v>0</v>
      </c>
      <c r="W15" s="22">
        <f t="shared" si="9"/>
        <v>0</v>
      </c>
      <c r="X15" s="22">
        <f t="shared" si="10"/>
        <v>0</v>
      </c>
      <c r="Y15" s="22">
        <f t="shared" si="11"/>
        <v>0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45" t="s">
        <v>526</v>
      </c>
      <c r="B16" s="45" t="s">
        <v>153</v>
      </c>
      <c r="C16" s="40">
        <v>5291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"/>
      <c r="O16" s="22">
        <f t="shared" si="1"/>
        <v>-5291</v>
      </c>
      <c r="P16" s="22">
        <f t="shared" si="2"/>
        <v>0</v>
      </c>
      <c r="Q16" s="22">
        <f t="shared" si="3"/>
        <v>-5291</v>
      </c>
      <c r="R16" s="22">
        <f t="shared" si="4"/>
        <v>0</v>
      </c>
      <c r="S16" s="22">
        <f t="shared" si="5"/>
        <v>0</v>
      </c>
      <c r="T16" s="22">
        <f t="shared" si="6"/>
        <v>0</v>
      </c>
      <c r="U16" s="22">
        <f t="shared" si="7"/>
        <v>0</v>
      </c>
      <c r="V16" s="22">
        <f t="shared" si="8"/>
        <v>0</v>
      </c>
      <c r="W16" s="22">
        <f t="shared" si="9"/>
        <v>0</v>
      </c>
      <c r="X16" s="22">
        <f t="shared" si="10"/>
        <v>0</v>
      </c>
      <c r="Y16" s="22">
        <f t="shared" si="11"/>
        <v>0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45" t="s">
        <v>527</v>
      </c>
      <c r="B17" s="45" t="s">
        <v>154</v>
      </c>
      <c r="C17" s="40">
        <v>10550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"/>
      <c r="O17" s="22">
        <f t="shared" si="1"/>
        <v>-10550</v>
      </c>
      <c r="P17" s="22">
        <f t="shared" si="2"/>
        <v>0</v>
      </c>
      <c r="Q17" s="22">
        <f t="shared" si="3"/>
        <v>-10550</v>
      </c>
      <c r="R17" s="22">
        <f t="shared" si="4"/>
        <v>0</v>
      </c>
      <c r="S17" s="22">
        <f t="shared" si="5"/>
        <v>0</v>
      </c>
      <c r="T17" s="22">
        <f t="shared" si="6"/>
        <v>0</v>
      </c>
      <c r="U17" s="22">
        <f t="shared" si="7"/>
        <v>0</v>
      </c>
      <c r="V17" s="22">
        <f t="shared" si="8"/>
        <v>0</v>
      </c>
      <c r="W17" s="22">
        <f t="shared" si="9"/>
        <v>0</v>
      </c>
      <c r="X17" s="22">
        <f t="shared" si="10"/>
        <v>0</v>
      </c>
      <c r="Y17" s="22">
        <f t="shared" si="11"/>
        <v>0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45" t="s">
        <v>528</v>
      </c>
      <c r="B18" s="45" t="s">
        <v>155</v>
      </c>
      <c r="C18" s="40">
        <v>1850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6"/>
      <c r="O18" s="22">
        <f t="shared" si="1"/>
        <v>-1850</v>
      </c>
      <c r="P18" s="22">
        <f t="shared" si="2"/>
        <v>0</v>
      </c>
      <c r="Q18" s="22">
        <f t="shared" si="3"/>
        <v>-1850</v>
      </c>
      <c r="R18" s="22">
        <f t="shared" si="4"/>
        <v>0</v>
      </c>
      <c r="S18" s="22">
        <f t="shared" si="5"/>
        <v>0</v>
      </c>
      <c r="T18" s="22">
        <f t="shared" si="6"/>
        <v>0</v>
      </c>
      <c r="U18" s="22">
        <f t="shared" si="7"/>
        <v>0</v>
      </c>
      <c r="V18" s="22">
        <f t="shared" si="8"/>
        <v>0</v>
      </c>
      <c r="W18" s="22">
        <f t="shared" si="9"/>
        <v>0</v>
      </c>
      <c r="X18" s="22">
        <f t="shared" si="10"/>
        <v>0</v>
      </c>
      <c r="Y18" s="22">
        <f t="shared" si="11"/>
        <v>0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45" t="s">
        <v>529</v>
      </c>
      <c r="B19" s="45" t="s">
        <v>156</v>
      </c>
      <c r="C19" s="40">
        <v>7808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"/>
      <c r="O19" s="22">
        <f t="shared" si="1"/>
        <v>-7808</v>
      </c>
      <c r="P19" s="22">
        <f t="shared" si="2"/>
        <v>0</v>
      </c>
      <c r="Q19" s="22">
        <f t="shared" si="3"/>
        <v>-7808</v>
      </c>
      <c r="R19" s="22">
        <f t="shared" si="4"/>
        <v>0</v>
      </c>
      <c r="S19" s="22">
        <f t="shared" si="5"/>
        <v>0</v>
      </c>
      <c r="T19" s="22">
        <f t="shared" si="6"/>
        <v>0</v>
      </c>
      <c r="U19" s="22">
        <f t="shared" si="7"/>
        <v>0</v>
      </c>
      <c r="V19" s="22">
        <f t="shared" si="8"/>
        <v>0</v>
      </c>
      <c r="W19" s="22">
        <f t="shared" si="9"/>
        <v>0</v>
      </c>
      <c r="X19" s="22">
        <f t="shared" si="10"/>
        <v>0</v>
      </c>
      <c r="Y19" s="22">
        <f t="shared" si="11"/>
        <v>0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45" t="s">
        <v>530</v>
      </c>
      <c r="B20" s="45" t="s">
        <v>157</v>
      </c>
      <c r="C20" s="40">
        <v>2143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"/>
      <c r="O20" s="22">
        <f t="shared" si="1"/>
        <v>-2143</v>
      </c>
      <c r="P20" s="22">
        <f t="shared" si="2"/>
        <v>0</v>
      </c>
      <c r="Q20" s="22">
        <f t="shared" si="3"/>
        <v>-2143</v>
      </c>
      <c r="R20" s="22">
        <f t="shared" si="4"/>
        <v>0</v>
      </c>
      <c r="S20" s="22">
        <f t="shared" si="5"/>
        <v>0</v>
      </c>
      <c r="T20" s="22">
        <f t="shared" si="6"/>
        <v>0</v>
      </c>
      <c r="U20" s="22">
        <f t="shared" si="7"/>
        <v>0</v>
      </c>
      <c r="V20" s="22">
        <f t="shared" si="8"/>
        <v>0</v>
      </c>
      <c r="W20" s="22">
        <f t="shared" si="9"/>
        <v>0</v>
      </c>
      <c r="X20" s="22">
        <f t="shared" si="10"/>
        <v>0</v>
      </c>
      <c r="Y20" s="22">
        <f t="shared" si="11"/>
        <v>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45" t="s">
        <v>531</v>
      </c>
      <c r="B21" s="45" t="s">
        <v>158</v>
      </c>
      <c r="C21" s="40">
        <v>15200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22">
        <f t="shared" si="1"/>
        <v>-15200</v>
      </c>
      <c r="P21" s="22">
        <f t="shared" si="2"/>
        <v>0</v>
      </c>
      <c r="Q21" s="22">
        <f t="shared" si="3"/>
        <v>-15200</v>
      </c>
      <c r="R21" s="22">
        <f t="shared" si="4"/>
        <v>0</v>
      </c>
      <c r="S21" s="22">
        <f t="shared" si="5"/>
        <v>0</v>
      </c>
      <c r="T21" s="22">
        <f t="shared" si="6"/>
        <v>0</v>
      </c>
      <c r="U21" s="22">
        <f t="shared" si="7"/>
        <v>0</v>
      </c>
      <c r="V21" s="22">
        <f t="shared" si="8"/>
        <v>0</v>
      </c>
      <c r="W21" s="22">
        <f t="shared" si="9"/>
        <v>0</v>
      </c>
      <c r="X21" s="22">
        <f t="shared" si="10"/>
        <v>0</v>
      </c>
      <c r="Y21" s="22">
        <f t="shared" si="11"/>
        <v>0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46" t="s">
        <v>532</v>
      </c>
      <c r="B22" s="45" t="s">
        <v>159</v>
      </c>
      <c r="C22" s="40">
        <v>3718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"/>
      <c r="O22" s="22">
        <f t="shared" si="1"/>
        <v>-3718</v>
      </c>
      <c r="P22" s="22">
        <f t="shared" si="2"/>
        <v>0</v>
      </c>
      <c r="Q22" s="22">
        <f t="shared" si="3"/>
        <v>-3718</v>
      </c>
      <c r="R22" s="22">
        <f t="shared" si="4"/>
        <v>0</v>
      </c>
      <c r="S22" s="22">
        <f t="shared" si="5"/>
        <v>0</v>
      </c>
      <c r="T22" s="22">
        <f t="shared" si="6"/>
        <v>0</v>
      </c>
      <c r="U22" s="22">
        <f t="shared" si="7"/>
        <v>0</v>
      </c>
      <c r="V22" s="22">
        <f t="shared" si="8"/>
        <v>0</v>
      </c>
      <c r="W22" s="22">
        <f t="shared" si="9"/>
        <v>0</v>
      </c>
      <c r="X22" s="22">
        <f t="shared" si="10"/>
        <v>0</v>
      </c>
      <c r="Y22" s="22">
        <f t="shared" si="11"/>
        <v>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45" t="s">
        <v>533</v>
      </c>
      <c r="B23" s="45" t="s">
        <v>160</v>
      </c>
      <c r="C23" s="40">
        <v>2777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6"/>
      <c r="O23" s="22">
        <f t="shared" si="1"/>
        <v>-2777</v>
      </c>
      <c r="P23" s="22">
        <f t="shared" si="2"/>
        <v>0</v>
      </c>
      <c r="Q23" s="22">
        <f t="shared" si="3"/>
        <v>-2777</v>
      </c>
      <c r="R23" s="22">
        <f t="shared" si="4"/>
        <v>0</v>
      </c>
      <c r="S23" s="22">
        <f t="shared" si="5"/>
        <v>0</v>
      </c>
      <c r="T23" s="22">
        <f t="shared" si="6"/>
        <v>0</v>
      </c>
      <c r="U23" s="22">
        <f t="shared" si="7"/>
        <v>0</v>
      </c>
      <c r="V23" s="22">
        <f t="shared" si="8"/>
        <v>0</v>
      </c>
      <c r="W23" s="22">
        <f t="shared" si="9"/>
        <v>0</v>
      </c>
      <c r="X23" s="22">
        <f t="shared" si="10"/>
        <v>0</v>
      </c>
      <c r="Y23" s="22">
        <f t="shared" si="11"/>
        <v>0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45" t="s">
        <v>534</v>
      </c>
      <c r="B24" s="45" t="s">
        <v>161</v>
      </c>
      <c r="C24" s="40">
        <v>8720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6"/>
      <c r="O24" s="22">
        <f t="shared" si="1"/>
        <v>-8720</v>
      </c>
      <c r="P24" s="22">
        <f t="shared" si="2"/>
        <v>0</v>
      </c>
      <c r="Q24" s="22">
        <f t="shared" si="3"/>
        <v>-8720</v>
      </c>
      <c r="R24" s="22">
        <f t="shared" si="4"/>
        <v>0</v>
      </c>
      <c r="S24" s="22">
        <f t="shared" si="5"/>
        <v>0</v>
      </c>
      <c r="T24" s="22">
        <f t="shared" si="6"/>
        <v>0</v>
      </c>
      <c r="U24" s="22">
        <f t="shared" si="7"/>
        <v>0</v>
      </c>
      <c r="V24" s="22">
        <f t="shared" si="8"/>
        <v>0</v>
      </c>
      <c r="W24" s="22">
        <f t="shared" si="9"/>
        <v>0</v>
      </c>
      <c r="X24" s="22">
        <f t="shared" si="10"/>
        <v>0</v>
      </c>
      <c r="Y24" s="22">
        <f t="shared" si="11"/>
        <v>0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45" t="s">
        <v>535</v>
      </c>
      <c r="B25" s="45" t="s">
        <v>162</v>
      </c>
      <c r="C25" s="40">
        <v>2821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6"/>
      <c r="O25" s="22">
        <f t="shared" si="1"/>
        <v>-2821</v>
      </c>
      <c r="P25" s="22">
        <f t="shared" si="2"/>
        <v>0</v>
      </c>
      <c r="Q25" s="22">
        <f t="shared" si="3"/>
        <v>-2821</v>
      </c>
      <c r="R25" s="22">
        <f t="shared" si="4"/>
        <v>0</v>
      </c>
      <c r="S25" s="22">
        <f t="shared" si="5"/>
        <v>0</v>
      </c>
      <c r="T25" s="22">
        <f t="shared" si="6"/>
        <v>0</v>
      </c>
      <c r="U25" s="22">
        <f t="shared" si="7"/>
        <v>0</v>
      </c>
      <c r="V25" s="22">
        <f t="shared" si="8"/>
        <v>0</v>
      </c>
      <c r="W25" s="22">
        <f t="shared" si="9"/>
        <v>0</v>
      </c>
      <c r="X25" s="22">
        <f t="shared" si="10"/>
        <v>0</v>
      </c>
      <c r="Y25" s="22">
        <f t="shared" si="11"/>
        <v>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45" t="s">
        <v>536</v>
      </c>
      <c r="B26" s="45" t="s">
        <v>163</v>
      </c>
      <c r="C26" s="40">
        <v>1817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6"/>
      <c r="O26" s="22">
        <f t="shared" si="1"/>
        <v>-1817</v>
      </c>
      <c r="P26" s="22">
        <f t="shared" si="2"/>
        <v>0</v>
      </c>
      <c r="Q26" s="22">
        <f t="shared" si="3"/>
        <v>-1817</v>
      </c>
      <c r="R26" s="22">
        <f t="shared" si="4"/>
        <v>0</v>
      </c>
      <c r="S26" s="22">
        <f t="shared" si="5"/>
        <v>0</v>
      </c>
      <c r="T26" s="22">
        <f t="shared" si="6"/>
        <v>0</v>
      </c>
      <c r="U26" s="22">
        <f t="shared" si="7"/>
        <v>0</v>
      </c>
      <c r="V26" s="22">
        <f t="shared" si="8"/>
        <v>0</v>
      </c>
      <c r="W26" s="22">
        <f t="shared" si="9"/>
        <v>0</v>
      </c>
      <c r="X26" s="22">
        <f t="shared" si="10"/>
        <v>0</v>
      </c>
      <c r="Y26" s="22">
        <f t="shared" si="11"/>
        <v>0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45" t="s">
        <v>537</v>
      </c>
      <c r="B27" s="45" t="s">
        <v>164</v>
      </c>
      <c r="C27" s="40">
        <v>1190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6"/>
      <c r="O27" s="22">
        <f t="shared" si="1"/>
        <v>-1190</v>
      </c>
      <c r="P27" s="22">
        <f t="shared" si="2"/>
        <v>0</v>
      </c>
      <c r="Q27" s="22">
        <f t="shared" si="3"/>
        <v>-1190</v>
      </c>
      <c r="R27" s="22">
        <f t="shared" si="4"/>
        <v>0</v>
      </c>
      <c r="S27" s="22">
        <f t="shared" si="5"/>
        <v>0</v>
      </c>
      <c r="T27" s="22">
        <f t="shared" si="6"/>
        <v>0</v>
      </c>
      <c r="U27" s="22">
        <f t="shared" si="7"/>
        <v>0</v>
      </c>
      <c r="V27" s="22">
        <f t="shared" si="8"/>
        <v>0</v>
      </c>
      <c r="W27" s="22">
        <f t="shared" si="9"/>
        <v>0</v>
      </c>
      <c r="X27" s="22">
        <f t="shared" si="10"/>
        <v>0</v>
      </c>
      <c r="Y27" s="22">
        <f t="shared" si="11"/>
        <v>0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45" t="s">
        <v>538</v>
      </c>
      <c r="B28" s="45" t="s">
        <v>165</v>
      </c>
      <c r="C28" s="40">
        <v>13746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6"/>
      <c r="O28" s="22">
        <f t="shared" si="1"/>
        <v>-13746</v>
      </c>
      <c r="P28" s="22">
        <f t="shared" si="2"/>
        <v>0</v>
      </c>
      <c r="Q28" s="22">
        <f t="shared" si="3"/>
        <v>-13746</v>
      </c>
      <c r="R28" s="22">
        <f t="shared" si="4"/>
        <v>0</v>
      </c>
      <c r="S28" s="22">
        <f t="shared" si="5"/>
        <v>0</v>
      </c>
      <c r="T28" s="22">
        <f t="shared" si="6"/>
        <v>0</v>
      </c>
      <c r="U28" s="22">
        <f t="shared" si="7"/>
        <v>0</v>
      </c>
      <c r="V28" s="22">
        <f t="shared" si="8"/>
        <v>0</v>
      </c>
      <c r="W28" s="22">
        <f t="shared" si="9"/>
        <v>0</v>
      </c>
      <c r="X28" s="22">
        <f t="shared" si="10"/>
        <v>0</v>
      </c>
      <c r="Y28" s="22">
        <f t="shared" si="11"/>
        <v>0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45" t="s">
        <v>539</v>
      </c>
      <c r="B29" s="45" t="s">
        <v>166</v>
      </c>
      <c r="C29" s="40">
        <v>4987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"/>
      <c r="O29" s="22">
        <f t="shared" si="1"/>
        <v>-4987</v>
      </c>
      <c r="P29" s="22">
        <f t="shared" si="2"/>
        <v>0</v>
      </c>
      <c r="Q29" s="22">
        <f t="shared" si="3"/>
        <v>-4987</v>
      </c>
      <c r="R29" s="22">
        <f t="shared" si="4"/>
        <v>0</v>
      </c>
      <c r="S29" s="22">
        <f t="shared" si="5"/>
        <v>0</v>
      </c>
      <c r="T29" s="22">
        <f t="shared" si="6"/>
        <v>0</v>
      </c>
      <c r="U29" s="22">
        <f t="shared" si="7"/>
        <v>0</v>
      </c>
      <c r="V29" s="22">
        <f t="shared" si="8"/>
        <v>0</v>
      </c>
      <c r="W29" s="22">
        <f t="shared" si="9"/>
        <v>0</v>
      </c>
      <c r="X29" s="22">
        <f t="shared" si="10"/>
        <v>0</v>
      </c>
      <c r="Y29" s="22">
        <f t="shared" si="11"/>
        <v>0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45" t="s">
        <v>540</v>
      </c>
      <c r="B30" s="45" t="s">
        <v>167</v>
      </c>
      <c r="C30" s="40">
        <v>2023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6"/>
      <c r="O30" s="22">
        <f t="shared" si="1"/>
        <v>-2023</v>
      </c>
      <c r="P30" s="22">
        <f t="shared" si="2"/>
        <v>0</v>
      </c>
      <c r="Q30" s="22">
        <f t="shared" si="3"/>
        <v>-2023</v>
      </c>
      <c r="R30" s="22">
        <f t="shared" si="4"/>
        <v>0</v>
      </c>
      <c r="S30" s="22">
        <f t="shared" si="5"/>
        <v>0</v>
      </c>
      <c r="T30" s="22">
        <f t="shared" si="6"/>
        <v>0</v>
      </c>
      <c r="U30" s="22">
        <f t="shared" si="7"/>
        <v>0</v>
      </c>
      <c r="V30" s="22">
        <f t="shared" si="8"/>
        <v>0</v>
      </c>
      <c r="W30" s="22">
        <f t="shared" si="9"/>
        <v>0</v>
      </c>
      <c r="X30" s="22">
        <f t="shared" si="10"/>
        <v>0</v>
      </c>
      <c r="Y30" s="22">
        <f t="shared" si="11"/>
        <v>0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46" t="s">
        <v>541</v>
      </c>
      <c r="B31" s="45" t="s">
        <v>168</v>
      </c>
      <c r="C31" s="40">
        <v>12359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6"/>
      <c r="O31" s="22">
        <f t="shared" si="1"/>
        <v>-12359</v>
      </c>
      <c r="P31" s="22">
        <f t="shared" si="2"/>
        <v>0</v>
      </c>
      <c r="Q31" s="22">
        <f t="shared" si="3"/>
        <v>-12359</v>
      </c>
      <c r="R31" s="22">
        <f t="shared" si="4"/>
        <v>0</v>
      </c>
      <c r="S31" s="22">
        <f t="shared" si="5"/>
        <v>0</v>
      </c>
      <c r="T31" s="22">
        <f t="shared" si="6"/>
        <v>0</v>
      </c>
      <c r="U31" s="22">
        <f t="shared" si="7"/>
        <v>0</v>
      </c>
      <c r="V31" s="22">
        <f t="shared" si="8"/>
        <v>0</v>
      </c>
      <c r="W31" s="22">
        <f t="shared" si="9"/>
        <v>0</v>
      </c>
      <c r="X31" s="22">
        <f t="shared" si="10"/>
        <v>0</v>
      </c>
      <c r="Y31" s="22">
        <f t="shared" si="11"/>
        <v>0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45" t="s">
        <v>542</v>
      </c>
      <c r="B32" s="45" t="s">
        <v>169</v>
      </c>
      <c r="C32" s="40">
        <v>46675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6"/>
      <c r="O32" s="22">
        <f t="shared" si="1"/>
        <v>-46675</v>
      </c>
      <c r="P32" s="22">
        <f t="shared" si="2"/>
        <v>0</v>
      </c>
      <c r="Q32" s="22">
        <f t="shared" si="3"/>
        <v>-46675</v>
      </c>
      <c r="R32" s="22">
        <f t="shared" si="4"/>
        <v>0</v>
      </c>
      <c r="S32" s="22">
        <f t="shared" si="5"/>
        <v>0</v>
      </c>
      <c r="T32" s="22">
        <f t="shared" si="6"/>
        <v>0</v>
      </c>
      <c r="U32" s="22">
        <f t="shared" si="7"/>
        <v>0</v>
      </c>
      <c r="V32" s="22">
        <f t="shared" si="8"/>
        <v>0</v>
      </c>
      <c r="W32" s="22">
        <f t="shared" si="9"/>
        <v>0</v>
      </c>
      <c r="X32" s="22">
        <f t="shared" si="10"/>
        <v>0</v>
      </c>
      <c r="Y32" s="22">
        <f t="shared" si="11"/>
        <v>0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45" t="s">
        <v>543</v>
      </c>
      <c r="B33" s="45" t="s">
        <v>170</v>
      </c>
      <c r="C33" s="40">
        <v>4334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6"/>
      <c r="O33" s="22">
        <f t="shared" si="1"/>
        <v>-4334</v>
      </c>
      <c r="P33" s="22">
        <f t="shared" si="2"/>
        <v>0</v>
      </c>
      <c r="Q33" s="22">
        <f t="shared" si="3"/>
        <v>-4334</v>
      </c>
      <c r="R33" s="22">
        <f t="shared" si="4"/>
        <v>0</v>
      </c>
      <c r="S33" s="22">
        <f t="shared" si="5"/>
        <v>0</v>
      </c>
      <c r="T33" s="22">
        <f t="shared" si="6"/>
        <v>0</v>
      </c>
      <c r="U33" s="22">
        <f t="shared" si="7"/>
        <v>0</v>
      </c>
      <c r="V33" s="22">
        <f t="shared" si="8"/>
        <v>0</v>
      </c>
      <c r="W33" s="22">
        <f t="shared" si="9"/>
        <v>0</v>
      </c>
      <c r="X33" s="22">
        <f t="shared" si="10"/>
        <v>0</v>
      </c>
      <c r="Y33" s="22">
        <f t="shared" si="11"/>
        <v>0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45" t="s">
        <v>544</v>
      </c>
      <c r="B34" s="45" t="s">
        <v>171</v>
      </c>
      <c r="C34" s="40">
        <v>5060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6"/>
      <c r="O34" s="22">
        <f t="shared" si="1"/>
        <v>-5060</v>
      </c>
      <c r="P34" s="22">
        <f t="shared" si="2"/>
        <v>0</v>
      </c>
      <c r="Q34" s="22">
        <f t="shared" si="3"/>
        <v>-5060</v>
      </c>
      <c r="R34" s="22">
        <f t="shared" si="4"/>
        <v>0</v>
      </c>
      <c r="S34" s="22">
        <f t="shared" si="5"/>
        <v>0</v>
      </c>
      <c r="T34" s="22">
        <f t="shared" si="6"/>
        <v>0</v>
      </c>
      <c r="U34" s="22">
        <f t="shared" si="7"/>
        <v>0</v>
      </c>
      <c r="V34" s="22">
        <f t="shared" si="8"/>
        <v>0</v>
      </c>
      <c r="W34" s="22">
        <f t="shared" si="9"/>
        <v>0</v>
      </c>
      <c r="X34" s="22">
        <f t="shared" si="10"/>
        <v>0</v>
      </c>
      <c r="Y34" s="22">
        <f t="shared" si="11"/>
        <v>0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45" t="s">
        <v>545</v>
      </c>
      <c r="B35" s="45" t="s">
        <v>172</v>
      </c>
      <c r="C35" s="40">
        <v>17570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6"/>
      <c r="O35" s="22">
        <f t="shared" si="1"/>
        <v>-17570</v>
      </c>
      <c r="P35" s="22">
        <f t="shared" si="2"/>
        <v>0</v>
      </c>
      <c r="Q35" s="22">
        <f t="shared" si="3"/>
        <v>-17570</v>
      </c>
      <c r="R35" s="22">
        <f t="shared" si="4"/>
        <v>0</v>
      </c>
      <c r="S35" s="22">
        <f t="shared" si="5"/>
        <v>0</v>
      </c>
      <c r="T35" s="22">
        <f t="shared" si="6"/>
        <v>0</v>
      </c>
      <c r="U35" s="22">
        <f t="shared" si="7"/>
        <v>0</v>
      </c>
      <c r="V35" s="22">
        <f t="shared" si="8"/>
        <v>0</v>
      </c>
      <c r="W35" s="22">
        <f t="shared" si="9"/>
        <v>0</v>
      </c>
      <c r="X35" s="22">
        <f t="shared" si="10"/>
        <v>0</v>
      </c>
      <c r="Y35" s="22">
        <f t="shared" si="11"/>
        <v>0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45" t="s">
        <v>546</v>
      </c>
      <c r="B36" s="45" t="s">
        <v>173</v>
      </c>
      <c r="C36" s="40">
        <v>2873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6"/>
      <c r="O36" s="22">
        <f t="shared" si="1"/>
        <v>-2873</v>
      </c>
      <c r="P36" s="22">
        <f t="shared" si="2"/>
        <v>0</v>
      </c>
      <c r="Q36" s="22">
        <f t="shared" si="3"/>
        <v>-2873</v>
      </c>
      <c r="R36" s="22">
        <f t="shared" si="4"/>
        <v>0</v>
      </c>
      <c r="S36" s="22">
        <f t="shared" si="5"/>
        <v>0</v>
      </c>
      <c r="T36" s="22">
        <f t="shared" si="6"/>
        <v>0</v>
      </c>
      <c r="U36" s="22">
        <f t="shared" si="7"/>
        <v>0</v>
      </c>
      <c r="V36" s="22">
        <f t="shared" si="8"/>
        <v>0</v>
      </c>
      <c r="W36" s="22">
        <f t="shared" si="9"/>
        <v>0</v>
      </c>
      <c r="X36" s="22">
        <f t="shared" si="10"/>
        <v>0</v>
      </c>
      <c r="Y36" s="22">
        <f t="shared" si="11"/>
        <v>0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45" t="s">
        <v>547</v>
      </c>
      <c r="B37" s="45" t="s">
        <v>174</v>
      </c>
      <c r="C37" s="40">
        <v>2103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"/>
      <c r="O37" s="22">
        <f t="shared" si="1"/>
        <v>-2103</v>
      </c>
      <c r="P37" s="22">
        <f t="shared" si="2"/>
        <v>0</v>
      </c>
      <c r="Q37" s="22">
        <f t="shared" si="3"/>
        <v>-2103</v>
      </c>
      <c r="R37" s="22">
        <f t="shared" si="4"/>
        <v>0</v>
      </c>
      <c r="S37" s="22">
        <f t="shared" si="5"/>
        <v>0</v>
      </c>
      <c r="T37" s="22">
        <f t="shared" si="6"/>
        <v>0</v>
      </c>
      <c r="U37" s="22">
        <f t="shared" si="7"/>
        <v>0</v>
      </c>
      <c r="V37" s="22">
        <f t="shared" si="8"/>
        <v>0</v>
      </c>
      <c r="W37" s="22">
        <f t="shared" si="9"/>
        <v>0</v>
      </c>
      <c r="X37" s="22">
        <f t="shared" si="10"/>
        <v>0</v>
      </c>
      <c r="Y37" s="22">
        <f t="shared" si="11"/>
        <v>0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45" t="s">
        <v>548</v>
      </c>
      <c r="B38" s="45" t="s">
        <v>175</v>
      </c>
      <c r="C38" s="40">
        <v>5946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6"/>
      <c r="O38" s="22">
        <f t="shared" si="1"/>
        <v>-5946</v>
      </c>
      <c r="P38" s="22">
        <f t="shared" si="2"/>
        <v>0</v>
      </c>
      <c r="Q38" s="22">
        <f t="shared" si="3"/>
        <v>-5946</v>
      </c>
      <c r="R38" s="22">
        <f t="shared" si="4"/>
        <v>0</v>
      </c>
      <c r="S38" s="22">
        <f t="shared" si="5"/>
        <v>0</v>
      </c>
      <c r="T38" s="22">
        <f t="shared" si="6"/>
        <v>0</v>
      </c>
      <c r="U38" s="22">
        <f t="shared" si="7"/>
        <v>0</v>
      </c>
      <c r="V38" s="22">
        <f t="shared" si="8"/>
        <v>0</v>
      </c>
      <c r="W38" s="22">
        <f t="shared" si="9"/>
        <v>0</v>
      </c>
      <c r="X38" s="22">
        <f t="shared" si="10"/>
        <v>0</v>
      </c>
      <c r="Y38" s="22">
        <f t="shared" si="11"/>
        <v>0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46" t="s">
        <v>549</v>
      </c>
      <c r="B39" s="45" t="s">
        <v>176</v>
      </c>
      <c r="C39" s="40">
        <v>9252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6"/>
      <c r="O39" s="22">
        <f t="shared" si="1"/>
        <v>-9252</v>
      </c>
      <c r="P39" s="22">
        <f t="shared" si="2"/>
        <v>0</v>
      </c>
      <c r="Q39" s="22">
        <f t="shared" si="3"/>
        <v>-9252</v>
      </c>
      <c r="R39" s="22">
        <f t="shared" si="4"/>
        <v>0</v>
      </c>
      <c r="S39" s="22">
        <f t="shared" si="5"/>
        <v>0</v>
      </c>
      <c r="T39" s="22">
        <f t="shared" si="6"/>
        <v>0</v>
      </c>
      <c r="U39" s="22">
        <f t="shared" si="7"/>
        <v>0</v>
      </c>
      <c r="V39" s="22">
        <f t="shared" si="8"/>
        <v>0</v>
      </c>
      <c r="W39" s="22">
        <f t="shared" si="9"/>
        <v>0</v>
      </c>
      <c r="X39" s="22">
        <f t="shared" si="10"/>
        <v>0</v>
      </c>
      <c r="Y39" s="22">
        <f t="shared" si="11"/>
        <v>0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45" t="s">
        <v>550</v>
      </c>
      <c r="B40" s="45" t="s">
        <v>177</v>
      </c>
      <c r="C40" s="40">
        <v>30467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6"/>
      <c r="O40" s="22">
        <f t="shared" si="1"/>
        <v>-30467</v>
      </c>
      <c r="P40" s="22">
        <f t="shared" si="2"/>
        <v>0</v>
      </c>
      <c r="Q40" s="22">
        <f t="shared" si="3"/>
        <v>-30467</v>
      </c>
      <c r="R40" s="22">
        <f t="shared" si="4"/>
        <v>0</v>
      </c>
      <c r="S40" s="22">
        <f t="shared" si="5"/>
        <v>0</v>
      </c>
      <c r="T40" s="22">
        <f t="shared" si="6"/>
        <v>0</v>
      </c>
      <c r="U40" s="22">
        <f t="shared" si="7"/>
        <v>0</v>
      </c>
      <c r="V40" s="22">
        <f t="shared" si="8"/>
        <v>0</v>
      </c>
      <c r="W40" s="22">
        <f t="shared" si="9"/>
        <v>0</v>
      </c>
      <c r="X40" s="22">
        <f t="shared" si="10"/>
        <v>0</v>
      </c>
      <c r="Y40" s="22">
        <f t="shared" si="11"/>
        <v>0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45" t="s">
        <v>551</v>
      </c>
      <c r="B41" s="45" t="s">
        <v>178</v>
      </c>
      <c r="C41" s="40">
        <v>5268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"/>
      <c r="O41" s="22">
        <f t="shared" si="1"/>
        <v>-5268</v>
      </c>
      <c r="P41" s="22">
        <f t="shared" si="2"/>
        <v>0</v>
      </c>
      <c r="Q41" s="22">
        <f t="shared" si="3"/>
        <v>-5268</v>
      </c>
      <c r="R41" s="22">
        <f t="shared" si="4"/>
        <v>0</v>
      </c>
      <c r="S41" s="22">
        <f t="shared" si="5"/>
        <v>0</v>
      </c>
      <c r="T41" s="22">
        <f t="shared" si="6"/>
        <v>0</v>
      </c>
      <c r="U41" s="22">
        <f t="shared" si="7"/>
        <v>0</v>
      </c>
      <c r="V41" s="22">
        <f t="shared" si="8"/>
        <v>0</v>
      </c>
      <c r="W41" s="22">
        <f t="shared" si="9"/>
        <v>0</v>
      </c>
      <c r="X41" s="22">
        <f t="shared" si="10"/>
        <v>0</v>
      </c>
      <c r="Y41" s="22">
        <f t="shared" si="11"/>
        <v>0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45" t="s">
        <v>552</v>
      </c>
      <c r="B42" s="45" t="s">
        <v>179</v>
      </c>
      <c r="C42" s="40">
        <v>51027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6"/>
      <c r="O42" s="22">
        <f t="shared" si="1"/>
        <v>-51027</v>
      </c>
      <c r="P42" s="22">
        <f t="shared" si="2"/>
        <v>0</v>
      </c>
      <c r="Q42" s="22">
        <f t="shared" si="3"/>
        <v>-51027</v>
      </c>
      <c r="R42" s="22">
        <f t="shared" si="4"/>
        <v>0</v>
      </c>
      <c r="S42" s="22">
        <f t="shared" si="5"/>
        <v>0</v>
      </c>
      <c r="T42" s="22">
        <f t="shared" si="6"/>
        <v>0</v>
      </c>
      <c r="U42" s="22">
        <f t="shared" si="7"/>
        <v>0</v>
      </c>
      <c r="V42" s="22">
        <f t="shared" si="8"/>
        <v>0</v>
      </c>
      <c r="W42" s="22">
        <f t="shared" si="9"/>
        <v>0</v>
      </c>
      <c r="X42" s="22">
        <f t="shared" si="10"/>
        <v>0</v>
      </c>
      <c r="Y42" s="22">
        <f t="shared" si="11"/>
        <v>0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45" t="s">
        <v>553</v>
      </c>
      <c r="B43" s="45" t="s">
        <v>180</v>
      </c>
      <c r="C43" s="40">
        <v>7809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"/>
      <c r="O43" s="22">
        <f t="shared" si="1"/>
        <v>-7809</v>
      </c>
      <c r="P43" s="22">
        <f t="shared" si="2"/>
        <v>0</v>
      </c>
      <c r="Q43" s="22">
        <f t="shared" si="3"/>
        <v>-7809</v>
      </c>
      <c r="R43" s="22">
        <f t="shared" si="4"/>
        <v>0</v>
      </c>
      <c r="S43" s="22">
        <f t="shared" si="5"/>
        <v>0</v>
      </c>
      <c r="T43" s="22">
        <f t="shared" si="6"/>
        <v>0</v>
      </c>
      <c r="U43" s="22">
        <f t="shared" si="7"/>
        <v>0</v>
      </c>
      <c r="V43" s="22">
        <f t="shared" si="8"/>
        <v>0</v>
      </c>
      <c r="W43" s="22">
        <f t="shared" si="9"/>
        <v>0</v>
      </c>
      <c r="X43" s="22">
        <f t="shared" si="10"/>
        <v>0</v>
      </c>
      <c r="Y43" s="22">
        <f t="shared" si="11"/>
        <v>0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45" t="s">
        <v>554</v>
      </c>
      <c r="B44" s="45" t="s">
        <v>181</v>
      </c>
      <c r="C44" s="40">
        <v>29233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6"/>
      <c r="O44" s="22">
        <f t="shared" si="1"/>
        <v>-29233</v>
      </c>
      <c r="P44" s="22">
        <f t="shared" si="2"/>
        <v>0</v>
      </c>
      <c r="Q44" s="22">
        <f t="shared" si="3"/>
        <v>-29233</v>
      </c>
      <c r="R44" s="22">
        <f t="shared" si="4"/>
        <v>0</v>
      </c>
      <c r="S44" s="22">
        <f t="shared" si="5"/>
        <v>0</v>
      </c>
      <c r="T44" s="22">
        <f t="shared" si="6"/>
        <v>0</v>
      </c>
      <c r="U44" s="22">
        <f t="shared" si="7"/>
        <v>0</v>
      </c>
      <c r="V44" s="22">
        <f t="shared" si="8"/>
        <v>0</v>
      </c>
      <c r="W44" s="22">
        <f t="shared" si="9"/>
        <v>0</v>
      </c>
      <c r="X44" s="22">
        <f t="shared" si="10"/>
        <v>0</v>
      </c>
      <c r="Y44" s="22">
        <f t="shared" si="11"/>
        <v>0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45" t="s">
        <v>555</v>
      </c>
      <c r="B45" s="45" t="s">
        <v>182</v>
      </c>
      <c r="C45" s="40">
        <v>1427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6"/>
      <c r="O45" s="22">
        <f t="shared" si="1"/>
        <v>-1427</v>
      </c>
      <c r="P45" s="22">
        <f t="shared" si="2"/>
        <v>0</v>
      </c>
      <c r="Q45" s="22">
        <f t="shared" si="3"/>
        <v>-1427</v>
      </c>
      <c r="R45" s="22">
        <f t="shared" si="4"/>
        <v>0</v>
      </c>
      <c r="S45" s="22">
        <f t="shared" si="5"/>
        <v>0</v>
      </c>
      <c r="T45" s="22">
        <f t="shared" si="6"/>
        <v>0</v>
      </c>
      <c r="U45" s="22">
        <f t="shared" si="7"/>
        <v>0</v>
      </c>
      <c r="V45" s="22">
        <f t="shared" si="8"/>
        <v>0</v>
      </c>
      <c r="W45" s="22">
        <f t="shared" si="9"/>
        <v>0</v>
      </c>
      <c r="X45" s="22">
        <f t="shared" si="10"/>
        <v>0</v>
      </c>
      <c r="Y45" s="22">
        <f t="shared" si="11"/>
        <v>0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45" t="s">
        <v>556</v>
      </c>
      <c r="B46" s="45" t="s">
        <v>183</v>
      </c>
      <c r="C46" s="40">
        <v>1121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6"/>
      <c r="O46" s="22">
        <f t="shared" si="1"/>
        <v>-1121</v>
      </c>
      <c r="P46" s="22">
        <f t="shared" si="2"/>
        <v>0</v>
      </c>
      <c r="Q46" s="22">
        <f t="shared" si="3"/>
        <v>-1121</v>
      </c>
      <c r="R46" s="22">
        <f t="shared" si="4"/>
        <v>0</v>
      </c>
      <c r="S46" s="22">
        <f t="shared" si="5"/>
        <v>0</v>
      </c>
      <c r="T46" s="22">
        <f t="shared" si="6"/>
        <v>0</v>
      </c>
      <c r="U46" s="22">
        <f t="shared" si="7"/>
        <v>0</v>
      </c>
      <c r="V46" s="22">
        <f t="shared" si="8"/>
        <v>0</v>
      </c>
      <c r="W46" s="22">
        <f t="shared" si="9"/>
        <v>0</v>
      </c>
      <c r="X46" s="22">
        <f t="shared" si="10"/>
        <v>0</v>
      </c>
      <c r="Y46" s="22">
        <f t="shared" si="11"/>
        <v>0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45" t="s">
        <v>557</v>
      </c>
      <c r="B47" s="45" t="s">
        <v>184</v>
      </c>
      <c r="C47" s="40">
        <v>6563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6"/>
      <c r="O47" s="22">
        <f t="shared" si="1"/>
        <v>-6563</v>
      </c>
      <c r="P47" s="22">
        <f t="shared" si="2"/>
        <v>0</v>
      </c>
      <c r="Q47" s="22">
        <f t="shared" si="3"/>
        <v>-6563</v>
      </c>
      <c r="R47" s="22">
        <f t="shared" si="4"/>
        <v>0</v>
      </c>
      <c r="S47" s="22">
        <f t="shared" si="5"/>
        <v>0</v>
      </c>
      <c r="T47" s="22">
        <f t="shared" si="6"/>
        <v>0</v>
      </c>
      <c r="U47" s="22">
        <f t="shared" si="7"/>
        <v>0</v>
      </c>
      <c r="V47" s="22">
        <f t="shared" si="8"/>
        <v>0</v>
      </c>
      <c r="W47" s="22">
        <f t="shared" si="9"/>
        <v>0</v>
      </c>
      <c r="X47" s="22">
        <f t="shared" si="10"/>
        <v>0</v>
      </c>
      <c r="Y47" s="22">
        <f t="shared" si="11"/>
        <v>0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45" t="s">
        <v>558</v>
      </c>
      <c r="B48" s="45" t="s">
        <v>185</v>
      </c>
      <c r="C48" s="40">
        <v>2697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6"/>
      <c r="O48" s="22">
        <f t="shared" si="1"/>
        <v>-2697</v>
      </c>
      <c r="P48" s="22">
        <f t="shared" si="2"/>
        <v>0</v>
      </c>
      <c r="Q48" s="22">
        <f t="shared" si="3"/>
        <v>-2697</v>
      </c>
      <c r="R48" s="22">
        <f t="shared" si="4"/>
        <v>0</v>
      </c>
      <c r="S48" s="22">
        <f t="shared" si="5"/>
        <v>0</v>
      </c>
      <c r="T48" s="22">
        <f t="shared" si="6"/>
        <v>0</v>
      </c>
      <c r="U48" s="22">
        <f t="shared" si="7"/>
        <v>0</v>
      </c>
      <c r="V48" s="22">
        <f t="shared" si="8"/>
        <v>0</v>
      </c>
      <c r="W48" s="22">
        <f t="shared" si="9"/>
        <v>0</v>
      </c>
      <c r="X48" s="22">
        <f t="shared" si="10"/>
        <v>0</v>
      </c>
      <c r="Y48" s="22">
        <f t="shared" si="11"/>
        <v>0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45" t="s">
        <v>559</v>
      </c>
      <c r="B49" s="45" t="s">
        <v>186</v>
      </c>
      <c r="C49" s="40">
        <v>66170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6"/>
      <c r="O49" s="22">
        <f t="shared" si="1"/>
        <v>-66170</v>
      </c>
      <c r="P49" s="22">
        <f t="shared" si="2"/>
        <v>0</v>
      </c>
      <c r="Q49" s="22">
        <f t="shared" si="3"/>
        <v>-66170</v>
      </c>
      <c r="R49" s="22">
        <f t="shared" si="4"/>
        <v>0</v>
      </c>
      <c r="S49" s="22">
        <f t="shared" si="5"/>
        <v>0</v>
      </c>
      <c r="T49" s="22">
        <f t="shared" si="6"/>
        <v>0</v>
      </c>
      <c r="U49" s="22">
        <f t="shared" si="7"/>
        <v>0</v>
      </c>
      <c r="V49" s="22">
        <f t="shared" si="8"/>
        <v>0</v>
      </c>
      <c r="W49" s="22">
        <f t="shared" si="9"/>
        <v>0</v>
      </c>
      <c r="X49" s="22">
        <f t="shared" si="10"/>
        <v>0</v>
      </c>
      <c r="Y49" s="22">
        <f t="shared" si="11"/>
        <v>0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45" t="s">
        <v>560</v>
      </c>
      <c r="B50" s="45" t="s">
        <v>187</v>
      </c>
      <c r="C50" s="40">
        <v>2016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6"/>
      <c r="O50" s="22">
        <f t="shared" si="1"/>
        <v>-2016</v>
      </c>
      <c r="P50" s="22">
        <f t="shared" si="2"/>
        <v>0</v>
      </c>
      <c r="Q50" s="22">
        <f t="shared" si="3"/>
        <v>-2016</v>
      </c>
      <c r="R50" s="22">
        <f t="shared" si="4"/>
        <v>0</v>
      </c>
      <c r="S50" s="22">
        <f t="shared" si="5"/>
        <v>0</v>
      </c>
      <c r="T50" s="22">
        <f t="shared" si="6"/>
        <v>0</v>
      </c>
      <c r="U50" s="22">
        <f t="shared" si="7"/>
        <v>0</v>
      </c>
      <c r="V50" s="22">
        <f t="shared" si="8"/>
        <v>0</v>
      </c>
      <c r="W50" s="22">
        <f t="shared" si="9"/>
        <v>0</v>
      </c>
      <c r="X50" s="22">
        <f t="shared" si="10"/>
        <v>0</v>
      </c>
      <c r="Y50" s="22">
        <f t="shared" si="11"/>
        <v>0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45" t="s">
        <v>561</v>
      </c>
      <c r="B51" s="45" t="s">
        <v>188</v>
      </c>
      <c r="C51" s="40">
        <v>2555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6"/>
      <c r="O51" s="22">
        <f t="shared" si="1"/>
        <v>-2555</v>
      </c>
      <c r="P51" s="22">
        <f t="shared" si="2"/>
        <v>0</v>
      </c>
      <c r="Q51" s="22">
        <f t="shared" si="3"/>
        <v>-2555</v>
      </c>
      <c r="R51" s="22">
        <f t="shared" si="4"/>
        <v>0</v>
      </c>
      <c r="S51" s="22">
        <f t="shared" si="5"/>
        <v>0</v>
      </c>
      <c r="T51" s="22">
        <f t="shared" si="6"/>
        <v>0</v>
      </c>
      <c r="U51" s="22">
        <f t="shared" si="7"/>
        <v>0</v>
      </c>
      <c r="V51" s="22">
        <f t="shared" si="8"/>
        <v>0</v>
      </c>
      <c r="W51" s="22">
        <f t="shared" si="9"/>
        <v>0</v>
      </c>
      <c r="X51" s="22">
        <f t="shared" si="10"/>
        <v>0</v>
      </c>
      <c r="Y51" s="22">
        <f t="shared" si="11"/>
        <v>0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45" t="s">
        <v>562</v>
      </c>
      <c r="B52" s="45" t="s">
        <v>189</v>
      </c>
      <c r="C52" s="40">
        <v>643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6"/>
      <c r="O52" s="22">
        <f t="shared" si="1"/>
        <v>-643</v>
      </c>
      <c r="P52" s="22">
        <f t="shared" si="2"/>
        <v>0</v>
      </c>
      <c r="Q52" s="22">
        <f t="shared" si="3"/>
        <v>-643</v>
      </c>
      <c r="R52" s="22">
        <f t="shared" si="4"/>
        <v>0</v>
      </c>
      <c r="S52" s="22">
        <f t="shared" si="5"/>
        <v>0</v>
      </c>
      <c r="T52" s="22">
        <f t="shared" si="6"/>
        <v>0</v>
      </c>
      <c r="U52" s="22">
        <f t="shared" si="7"/>
        <v>0</v>
      </c>
      <c r="V52" s="22">
        <f t="shared" si="8"/>
        <v>0</v>
      </c>
      <c r="W52" s="22">
        <f t="shared" si="9"/>
        <v>0</v>
      </c>
      <c r="X52" s="22">
        <f t="shared" si="10"/>
        <v>0</v>
      </c>
      <c r="Y52" s="22">
        <f t="shared" si="11"/>
        <v>0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45" t="s">
        <v>563</v>
      </c>
      <c r="B53" s="45" t="s">
        <v>190</v>
      </c>
      <c r="C53" s="40">
        <v>19044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6"/>
      <c r="O53" s="22">
        <f t="shared" si="1"/>
        <v>-19044</v>
      </c>
      <c r="P53" s="22">
        <f t="shared" si="2"/>
        <v>0</v>
      </c>
      <c r="Q53" s="22">
        <f t="shared" si="3"/>
        <v>-19044</v>
      </c>
      <c r="R53" s="22">
        <f t="shared" si="4"/>
        <v>0</v>
      </c>
      <c r="S53" s="22">
        <f t="shared" si="5"/>
        <v>0</v>
      </c>
      <c r="T53" s="22">
        <f t="shared" si="6"/>
        <v>0</v>
      </c>
      <c r="U53" s="22">
        <f t="shared" si="7"/>
        <v>0</v>
      </c>
      <c r="V53" s="22">
        <f t="shared" si="8"/>
        <v>0</v>
      </c>
      <c r="W53" s="22">
        <f t="shared" si="9"/>
        <v>0</v>
      </c>
      <c r="X53" s="22">
        <f t="shared" si="10"/>
        <v>0</v>
      </c>
      <c r="Y53" s="22">
        <f t="shared" si="11"/>
        <v>0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45" t="s">
        <v>564</v>
      </c>
      <c r="B54" s="45" t="s">
        <v>191</v>
      </c>
      <c r="C54" s="40">
        <v>6495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6"/>
      <c r="O54" s="22">
        <f t="shared" si="1"/>
        <v>-6495</v>
      </c>
      <c r="P54" s="22">
        <f t="shared" si="2"/>
        <v>0</v>
      </c>
      <c r="Q54" s="22">
        <f t="shared" si="3"/>
        <v>-6495</v>
      </c>
      <c r="R54" s="22">
        <f t="shared" si="4"/>
        <v>0</v>
      </c>
      <c r="S54" s="22">
        <f t="shared" si="5"/>
        <v>0</v>
      </c>
      <c r="T54" s="22">
        <f t="shared" si="6"/>
        <v>0</v>
      </c>
      <c r="U54" s="22">
        <f t="shared" si="7"/>
        <v>0</v>
      </c>
      <c r="V54" s="22">
        <f t="shared" si="8"/>
        <v>0</v>
      </c>
      <c r="W54" s="22">
        <f t="shared" si="9"/>
        <v>0</v>
      </c>
      <c r="X54" s="22">
        <f t="shared" si="10"/>
        <v>0</v>
      </c>
      <c r="Y54" s="22">
        <f t="shared" si="11"/>
        <v>0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45" t="s">
        <v>565</v>
      </c>
      <c r="B55" s="45" t="s">
        <v>192</v>
      </c>
      <c r="C55" s="40">
        <v>12624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6"/>
      <c r="O55" s="22">
        <f t="shared" si="1"/>
        <v>-12624</v>
      </c>
      <c r="P55" s="22">
        <f t="shared" si="2"/>
        <v>0</v>
      </c>
      <c r="Q55" s="22">
        <f t="shared" si="3"/>
        <v>-12624</v>
      </c>
      <c r="R55" s="22">
        <f t="shared" si="4"/>
        <v>0</v>
      </c>
      <c r="S55" s="22">
        <f t="shared" si="5"/>
        <v>0</v>
      </c>
      <c r="T55" s="22">
        <f t="shared" si="6"/>
        <v>0</v>
      </c>
      <c r="U55" s="22">
        <f t="shared" si="7"/>
        <v>0</v>
      </c>
      <c r="V55" s="22">
        <f t="shared" si="8"/>
        <v>0</v>
      </c>
      <c r="W55" s="22">
        <f t="shared" si="9"/>
        <v>0</v>
      </c>
      <c r="X55" s="22">
        <f t="shared" si="10"/>
        <v>0</v>
      </c>
      <c r="Y55" s="22">
        <f t="shared" si="11"/>
        <v>0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45" t="s">
        <v>566</v>
      </c>
      <c r="B56" s="45" t="s">
        <v>193</v>
      </c>
      <c r="C56" s="40">
        <v>2295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6"/>
      <c r="O56" s="22">
        <f t="shared" si="1"/>
        <v>-2295</v>
      </c>
      <c r="P56" s="22">
        <f t="shared" si="2"/>
        <v>0</v>
      </c>
      <c r="Q56" s="22">
        <f t="shared" si="3"/>
        <v>-2295</v>
      </c>
      <c r="R56" s="22">
        <f t="shared" si="4"/>
        <v>0</v>
      </c>
      <c r="S56" s="22">
        <f t="shared" si="5"/>
        <v>0</v>
      </c>
      <c r="T56" s="22">
        <f t="shared" si="6"/>
        <v>0</v>
      </c>
      <c r="U56" s="22">
        <f t="shared" si="7"/>
        <v>0</v>
      </c>
      <c r="V56" s="22">
        <f t="shared" si="8"/>
        <v>0</v>
      </c>
      <c r="W56" s="22">
        <f t="shared" si="9"/>
        <v>0</v>
      </c>
      <c r="X56" s="22">
        <f t="shared" si="10"/>
        <v>0</v>
      </c>
      <c r="Y56" s="22">
        <f t="shared" si="11"/>
        <v>0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45" t="s">
        <v>567</v>
      </c>
      <c r="B57" s="45" t="s">
        <v>194</v>
      </c>
      <c r="C57" s="40">
        <v>8360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"/>
      <c r="O57" s="22">
        <f t="shared" si="1"/>
        <v>-8360</v>
      </c>
      <c r="P57" s="22">
        <f t="shared" si="2"/>
        <v>0</v>
      </c>
      <c r="Q57" s="22">
        <f t="shared" si="3"/>
        <v>-8360</v>
      </c>
      <c r="R57" s="22">
        <f t="shared" si="4"/>
        <v>0</v>
      </c>
      <c r="S57" s="22">
        <f t="shared" si="5"/>
        <v>0</v>
      </c>
      <c r="T57" s="22">
        <f t="shared" si="6"/>
        <v>0</v>
      </c>
      <c r="U57" s="22">
        <f t="shared" si="7"/>
        <v>0</v>
      </c>
      <c r="V57" s="22">
        <f t="shared" si="8"/>
        <v>0</v>
      </c>
      <c r="W57" s="22">
        <f t="shared" si="9"/>
        <v>0</v>
      </c>
      <c r="X57" s="22">
        <f t="shared" si="10"/>
        <v>0</v>
      </c>
      <c r="Y57" s="22">
        <f t="shared" si="11"/>
        <v>0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45" t="s">
        <v>568</v>
      </c>
      <c r="B58" s="45" t="s">
        <v>195</v>
      </c>
      <c r="C58" s="40">
        <v>467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"/>
      <c r="O58" s="22">
        <f t="shared" si="1"/>
        <v>-467</v>
      </c>
      <c r="P58" s="22">
        <f t="shared" si="2"/>
        <v>0</v>
      </c>
      <c r="Q58" s="22">
        <f t="shared" si="3"/>
        <v>-467</v>
      </c>
      <c r="R58" s="22">
        <f t="shared" si="4"/>
        <v>0</v>
      </c>
      <c r="S58" s="22">
        <f t="shared" si="5"/>
        <v>0</v>
      </c>
      <c r="T58" s="22">
        <f t="shared" si="6"/>
        <v>0</v>
      </c>
      <c r="U58" s="22">
        <f t="shared" si="7"/>
        <v>0</v>
      </c>
      <c r="V58" s="22">
        <f t="shared" si="8"/>
        <v>0</v>
      </c>
      <c r="W58" s="22">
        <f t="shared" si="9"/>
        <v>0</v>
      </c>
      <c r="X58" s="22">
        <f t="shared" si="10"/>
        <v>0</v>
      </c>
      <c r="Y58" s="22">
        <f t="shared" si="11"/>
        <v>0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45" t="s">
        <v>569</v>
      </c>
      <c r="B59" s="45" t="s">
        <v>196</v>
      </c>
      <c r="C59" s="40">
        <v>20387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6"/>
      <c r="O59" s="22">
        <f t="shared" si="1"/>
        <v>-20387</v>
      </c>
      <c r="P59" s="22">
        <f t="shared" si="2"/>
        <v>0</v>
      </c>
      <c r="Q59" s="22">
        <f t="shared" si="3"/>
        <v>-20387</v>
      </c>
      <c r="R59" s="22">
        <f t="shared" si="4"/>
        <v>0</v>
      </c>
      <c r="S59" s="22">
        <f t="shared" si="5"/>
        <v>0</v>
      </c>
      <c r="T59" s="22">
        <f t="shared" si="6"/>
        <v>0</v>
      </c>
      <c r="U59" s="22">
        <f t="shared" si="7"/>
        <v>0</v>
      </c>
      <c r="V59" s="22">
        <f t="shared" si="8"/>
        <v>0</v>
      </c>
      <c r="W59" s="22">
        <f t="shared" si="9"/>
        <v>0</v>
      </c>
      <c r="X59" s="22">
        <f t="shared" si="10"/>
        <v>0</v>
      </c>
      <c r="Y59" s="22">
        <f t="shared" si="11"/>
        <v>0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45" t="s">
        <v>570</v>
      </c>
      <c r="B60" s="45" t="s">
        <v>197</v>
      </c>
      <c r="C60" s="40">
        <v>5812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6"/>
      <c r="O60" s="22">
        <f t="shared" si="1"/>
        <v>-5812</v>
      </c>
      <c r="P60" s="22">
        <f t="shared" si="2"/>
        <v>0</v>
      </c>
      <c r="Q60" s="22">
        <f t="shared" si="3"/>
        <v>-5812</v>
      </c>
      <c r="R60" s="22">
        <f t="shared" si="4"/>
        <v>0</v>
      </c>
      <c r="S60" s="22">
        <f t="shared" si="5"/>
        <v>0</v>
      </c>
      <c r="T60" s="22">
        <f t="shared" si="6"/>
        <v>0</v>
      </c>
      <c r="U60" s="22">
        <f t="shared" si="7"/>
        <v>0</v>
      </c>
      <c r="V60" s="22">
        <f t="shared" si="8"/>
        <v>0</v>
      </c>
      <c r="W60" s="22">
        <f t="shared" si="9"/>
        <v>0</v>
      </c>
      <c r="X60" s="22">
        <f t="shared" si="10"/>
        <v>0</v>
      </c>
      <c r="Y60" s="22">
        <f t="shared" si="11"/>
        <v>0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45" t="s">
        <v>571</v>
      </c>
      <c r="B61" s="45" t="s">
        <v>449</v>
      </c>
      <c r="C61" s="40">
        <v>3416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6"/>
      <c r="O61" s="22">
        <f t="shared" si="1"/>
        <v>-3416</v>
      </c>
      <c r="P61" s="22">
        <f t="shared" si="2"/>
        <v>0</v>
      </c>
      <c r="Q61" s="22">
        <f t="shared" si="3"/>
        <v>-3416</v>
      </c>
      <c r="R61" s="22">
        <f t="shared" si="4"/>
        <v>0</v>
      </c>
      <c r="S61" s="22">
        <f t="shared" si="5"/>
        <v>0</v>
      </c>
      <c r="T61" s="22">
        <f t="shared" si="6"/>
        <v>0</v>
      </c>
      <c r="U61" s="22">
        <f t="shared" si="7"/>
        <v>0</v>
      </c>
      <c r="V61" s="22">
        <f t="shared" si="8"/>
        <v>0</v>
      </c>
      <c r="W61" s="22">
        <f t="shared" si="9"/>
        <v>0</v>
      </c>
      <c r="X61" s="22">
        <f t="shared" si="10"/>
        <v>0</v>
      </c>
      <c r="Y61" s="22">
        <f t="shared" si="11"/>
        <v>0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45" t="s">
        <v>572</v>
      </c>
      <c r="B62" s="45" t="s">
        <v>198</v>
      </c>
      <c r="C62" s="40">
        <v>36787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6"/>
      <c r="O62" s="22">
        <f t="shared" si="1"/>
        <v>-36787</v>
      </c>
      <c r="P62" s="22">
        <f t="shared" si="2"/>
        <v>0</v>
      </c>
      <c r="Q62" s="22">
        <f t="shared" si="3"/>
        <v>-36787</v>
      </c>
      <c r="R62" s="22">
        <f t="shared" si="4"/>
        <v>0</v>
      </c>
      <c r="S62" s="22">
        <f t="shared" si="5"/>
        <v>0</v>
      </c>
      <c r="T62" s="22">
        <f t="shared" si="6"/>
        <v>0</v>
      </c>
      <c r="U62" s="22">
        <f t="shared" si="7"/>
        <v>0</v>
      </c>
      <c r="V62" s="22">
        <f t="shared" si="8"/>
        <v>0</v>
      </c>
      <c r="W62" s="22">
        <f t="shared" si="9"/>
        <v>0</v>
      </c>
      <c r="X62" s="22">
        <f t="shared" si="10"/>
        <v>0</v>
      </c>
      <c r="Y62" s="22">
        <f t="shared" si="11"/>
        <v>0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46" t="s">
        <v>573</v>
      </c>
      <c r="B63" s="45" t="s">
        <v>199</v>
      </c>
      <c r="C63" s="40">
        <v>967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6"/>
      <c r="O63" s="22">
        <f t="shared" si="1"/>
        <v>-967</v>
      </c>
      <c r="P63" s="22">
        <f t="shared" si="2"/>
        <v>0</v>
      </c>
      <c r="Q63" s="22">
        <f t="shared" si="3"/>
        <v>-967</v>
      </c>
      <c r="R63" s="22">
        <f t="shared" si="4"/>
        <v>0</v>
      </c>
      <c r="S63" s="22">
        <f t="shared" si="5"/>
        <v>0</v>
      </c>
      <c r="T63" s="22">
        <f t="shared" si="6"/>
        <v>0</v>
      </c>
      <c r="U63" s="22">
        <f t="shared" si="7"/>
        <v>0</v>
      </c>
      <c r="V63" s="22">
        <f t="shared" si="8"/>
        <v>0</v>
      </c>
      <c r="W63" s="22">
        <f t="shared" si="9"/>
        <v>0</v>
      </c>
      <c r="X63" s="22">
        <f t="shared" si="10"/>
        <v>0</v>
      </c>
      <c r="Y63" s="22">
        <f t="shared" si="11"/>
        <v>0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45" t="s">
        <v>574</v>
      </c>
      <c r="B64" s="45" t="s">
        <v>200</v>
      </c>
      <c r="C64" s="40">
        <v>8996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6"/>
      <c r="O64" s="22">
        <f t="shared" si="1"/>
        <v>-8996</v>
      </c>
      <c r="P64" s="22">
        <f t="shared" si="2"/>
        <v>0</v>
      </c>
      <c r="Q64" s="22">
        <f t="shared" si="3"/>
        <v>-8996</v>
      </c>
      <c r="R64" s="22">
        <f t="shared" si="4"/>
        <v>0</v>
      </c>
      <c r="S64" s="22">
        <f t="shared" si="5"/>
        <v>0</v>
      </c>
      <c r="T64" s="22">
        <f t="shared" si="6"/>
        <v>0</v>
      </c>
      <c r="U64" s="22">
        <f t="shared" si="7"/>
        <v>0</v>
      </c>
      <c r="V64" s="22">
        <f t="shared" si="8"/>
        <v>0</v>
      </c>
      <c r="W64" s="22">
        <f t="shared" si="9"/>
        <v>0</v>
      </c>
      <c r="X64" s="22">
        <f t="shared" si="10"/>
        <v>0</v>
      </c>
      <c r="Y64" s="22">
        <f t="shared" si="11"/>
        <v>0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45" t="s">
        <v>575</v>
      </c>
      <c r="B65" s="45" t="s">
        <v>201</v>
      </c>
      <c r="C65" s="40">
        <v>8085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6"/>
      <c r="O65" s="22">
        <f t="shared" si="1"/>
        <v>-8085</v>
      </c>
      <c r="P65" s="22">
        <f t="shared" si="2"/>
        <v>0</v>
      </c>
      <c r="Q65" s="22">
        <f t="shared" si="3"/>
        <v>-8085</v>
      </c>
      <c r="R65" s="22">
        <f t="shared" si="4"/>
        <v>0</v>
      </c>
      <c r="S65" s="22">
        <f t="shared" si="5"/>
        <v>0</v>
      </c>
      <c r="T65" s="22">
        <f t="shared" si="6"/>
        <v>0</v>
      </c>
      <c r="U65" s="22">
        <f t="shared" si="7"/>
        <v>0</v>
      </c>
      <c r="V65" s="22">
        <f t="shared" si="8"/>
        <v>0</v>
      </c>
      <c r="W65" s="22">
        <f t="shared" si="9"/>
        <v>0</v>
      </c>
      <c r="X65" s="22">
        <f t="shared" si="10"/>
        <v>0</v>
      </c>
      <c r="Y65" s="22">
        <f t="shared" si="11"/>
        <v>0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45" t="s">
        <v>576</v>
      </c>
      <c r="B66" s="45" t="s">
        <v>202</v>
      </c>
      <c r="C66" s="40">
        <v>11020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6"/>
      <c r="O66" s="22">
        <f t="shared" si="1"/>
        <v>-11020</v>
      </c>
      <c r="P66" s="22">
        <f t="shared" si="2"/>
        <v>0</v>
      </c>
      <c r="Q66" s="22">
        <f t="shared" si="3"/>
        <v>-11020</v>
      </c>
      <c r="R66" s="22">
        <f t="shared" si="4"/>
        <v>0</v>
      </c>
      <c r="S66" s="22">
        <f t="shared" si="5"/>
        <v>0</v>
      </c>
      <c r="T66" s="22">
        <f t="shared" si="6"/>
        <v>0</v>
      </c>
      <c r="U66" s="22">
        <f t="shared" si="7"/>
        <v>0</v>
      </c>
      <c r="V66" s="22">
        <f t="shared" si="8"/>
        <v>0</v>
      </c>
      <c r="W66" s="22">
        <f t="shared" si="9"/>
        <v>0</v>
      </c>
      <c r="X66" s="22">
        <f t="shared" si="10"/>
        <v>0</v>
      </c>
      <c r="Y66" s="22">
        <f t="shared" si="11"/>
        <v>0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45" t="s">
        <v>577</v>
      </c>
      <c r="B67" s="45" t="s">
        <v>203</v>
      </c>
      <c r="C67" s="40">
        <v>4384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6"/>
      <c r="O67" s="22">
        <f t="shared" ref="O67:O130" si="12">SUM(D67-C67)</f>
        <v>-4384</v>
      </c>
      <c r="P67" s="22">
        <f t="shared" ref="P67:P130" si="13">SUM(E67-D67)</f>
        <v>0</v>
      </c>
      <c r="Q67" s="22">
        <f t="shared" ref="Q67:Q130" si="14">SUM(E67-C67)</f>
        <v>-4384</v>
      </c>
      <c r="R67" s="22">
        <f t="shared" ref="R67:R130" si="15">SUM(F67-E67)</f>
        <v>0</v>
      </c>
      <c r="S67" s="22">
        <f t="shared" ref="S67:S130" si="16">SUM(G67-F67)</f>
        <v>0</v>
      </c>
      <c r="T67" s="22">
        <f t="shared" ref="T67:T130" si="17">SUM(H67-G67)</f>
        <v>0</v>
      </c>
      <c r="U67" s="22">
        <f t="shared" ref="U67:U130" si="18">SUM(I67-H67)</f>
        <v>0</v>
      </c>
      <c r="V67" s="22">
        <f t="shared" ref="V67:V130" si="19">SUM(J67-I67)</f>
        <v>0</v>
      </c>
      <c r="W67" s="22">
        <f t="shared" ref="W67:W130" si="20">SUM(K67-J67)</f>
        <v>0</v>
      </c>
      <c r="X67" s="22">
        <f t="shared" ref="X67:X130" si="21">SUM(L67-K67)</f>
        <v>0</v>
      </c>
      <c r="Y67" s="22">
        <f t="shared" ref="Y67:Y130" si="22">SUM(M67-L67)</f>
        <v>0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45" t="s">
        <v>578</v>
      </c>
      <c r="B68" s="45" t="s">
        <v>204</v>
      </c>
      <c r="C68" s="40">
        <v>2137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6"/>
      <c r="O68" s="22">
        <f t="shared" si="12"/>
        <v>-2137</v>
      </c>
      <c r="P68" s="22">
        <f t="shared" si="13"/>
        <v>0</v>
      </c>
      <c r="Q68" s="22">
        <f t="shared" si="14"/>
        <v>-2137</v>
      </c>
      <c r="R68" s="22">
        <f t="shared" si="15"/>
        <v>0</v>
      </c>
      <c r="S68" s="22">
        <f t="shared" si="16"/>
        <v>0</v>
      </c>
      <c r="T68" s="22">
        <f t="shared" si="17"/>
        <v>0</v>
      </c>
      <c r="U68" s="22">
        <f t="shared" si="18"/>
        <v>0</v>
      </c>
      <c r="V68" s="22">
        <f t="shared" si="19"/>
        <v>0</v>
      </c>
      <c r="W68" s="22">
        <f t="shared" si="20"/>
        <v>0</v>
      </c>
      <c r="X68" s="22">
        <f t="shared" si="21"/>
        <v>0</v>
      </c>
      <c r="Y68" s="22">
        <f t="shared" si="22"/>
        <v>0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45" t="s">
        <v>579</v>
      </c>
      <c r="B69" s="45" t="s">
        <v>205</v>
      </c>
      <c r="C69" s="40">
        <v>2531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6"/>
      <c r="O69" s="22">
        <f t="shared" si="12"/>
        <v>-2531</v>
      </c>
      <c r="P69" s="22">
        <f t="shared" si="13"/>
        <v>0</v>
      </c>
      <c r="Q69" s="22">
        <f t="shared" si="14"/>
        <v>-2531</v>
      </c>
      <c r="R69" s="22">
        <f t="shared" si="15"/>
        <v>0</v>
      </c>
      <c r="S69" s="22">
        <f t="shared" si="16"/>
        <v>0</v>
      </c>
      <c r="T69" s="22">
        <f t="shared" si="17"/>
        <v>0</v>
      </c>
      <c r="U69" s="22">
        <f t="shared" si="18"/>
        <v>0</v>
      </c>
      <c r="V69" s="22">
        <f t="shared" si="19"/>
        <v>0</v>
      </c>
      <c r="W69" s="22">
        <f t="shared" si="20"/>
        <v>0</v>
      </c>
      <c r="X69" s="22">
        <f t="shared" si="21"/>
        <v>0</v>
      </c>
      <c r="Y69" s="22">
        <f t="shared" si="22"/>
        <v>0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45" t="s">
        <v>580</v>
      </c>
      <c r="B70" s="45" t="s">
        <v>206</v>
      </c>
      <c r="C70" s="40">
        <v>5623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6"/>
      <c r="O70" s="22">
        <f t="shared" si="12"/>
        <v>-5623</v>
      </c>
      <c r="P70" s="22">
        <f t="shared" si="13"/>
        <v>0</v>
      </c>
      <c r="Q70" s="22">
        <f t="shared" si="14"/>
        <v>-5623</v>
      </c>
      <c r="R70" s="22">
        <f t="shared" si="15"/>
        <v>0</v>
      </c>
      <c r="S70" s="22">
        <f t="shared" si="16"/>
        <v>0</v>
      </c>
      <c r="T70" s="22">
        <f t="shared" si="17"/>
        <v>0</v>
      </c>
      <c r="U70" s="22">
        <f t="shared" si="18"/>
        <v>0</v>
      </c>
      <c r="V70" s="22">
        <f t="shared" si="19"/>
        <v>0</v>
      </c>
      <c r="W70" s="22">
        <f t="shared" si="20"/>
        <v>0</v>
      </c>
      <c r="X70" s="22">
        <f t="shared" si="21"/>
        <v>0</v>
      </c>
      <c r="Y70" s="22">
        <f t="shared" si="22"/>
        <v>0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45" t="s">
        <v>581</v>
      </c>
      <c r="B71" s="45" t="s">
        <v>207</v>
      </c>
      <c r="C71" s="40">
        <v>138179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6"/>
      <c r="O71" s="22">
        <f t="shared" si="12"/>
        <v>-138179</v>
      </c>
      <c r="P71" s="22">
        <f t="shared" si="13"/>
        <v>0</v>
      </c>
      <c r="Q71" s="22">
        <f t="shared" si="14"/>
        <v>-138179</v>
      </c>
      <c r="R71" s="22">
        <f t="shared" si="15"/>
        <v>0</v>
      </c>
      <c r="S71" s="22">
        <f t="shared" si="16"/>
        <v>0</v>
      </c>
      <c r="T71" s="22">
        <f t="shared" si="17"/>
        <v>0</v>
      </c>
      <c r="U71" s="22">
        <f t="shared" si="18"/>
        <v>0</v>
      </c>
      <c r="V71" s="22">
        <f t="shared" si="19"/>
        <v>0</v>
      </c>
      <c r="W71" s="22">
        <f t="shared" si="20"/>
        <v>0</v>
      </c>
      <c r="X71" s="22">
        <f t="shared" si="21"/>
        <v>0</v>
      </c>
      <c r="Y71" s="22">
        <f t="shared" si="22"/>
        <v>0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45" t="s">
        <v>582</v>
      </c>
      <c r="B72" s="45" t="s">
        <v>208</v>
      </c>
      <c r="C72" s="40">
        <v>1708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6"/>
      <c r="O72" s="22">
        <f t="shared" si="12"/>
        <v>-1708</v>
      </c>
      <c r="P72" s="22">
        <f t="shared" si="13"/>
        <v>0</v>
      </c>
      <c r="Q72" s="22">
        <f t="shared" si="14"/>
        <v>-1708</v>
      </c>
      <c r="R72" s="22">
        <f t="shared" si="15"/>
        <v>0</v>
      </c>
      <c r="S72" s="22">
        <f t="shared" si="16"/>
        <v>0</v>
      </c>
      <c r="T72" s="22">
        <f t="shared" si="17"/>
        <v>0</v>
      </c>
      <c r="U72" s="22">
        <f t="shared" si="18"/>
        <v>0</v>
      </c>
      <c r="V72" s="22">
        <f t="shared" si="19"/>
        <v>0</v>
      </c>
      <c r="W72" s="22">
        <f t="shared" si="20"/>
        <v>0</v>
      </c>
      <c r="X72" s="22">
        <f t="shared" si="21"/>
        <v>0</v>
      </c>
      <c r="Y72" s="22">
        <f t="shared" si="22"/>
        <v>0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51" t="s">
        <v>583</v>
      </c>
      <c r="B73" s="51" t="s">
        <v>209</v>
      </c>
      <c r="C73" s="40">
        <v>3418</v>
      </c>
      <c r="D73" s="52"/>
      <c r="E73" s="52"/>
      <c r="F73" s="52"/>
      <c r="G73" s="40"/>
      <c r="H73" s="40"/>
      <c r="I73" s="40"/>
      <c r="J73" s="40"/>
      <c r="K73" s="40"/>
      <c r="L73" s="40"/>
      <c r="M73" s="40"/>
      <c r="N73" s="6"/>
      <c r="O73" s="22">
        <f t="shared" si="12"/>
        <v>-3418</v>
      </c>
      <c r="P73" s="22">
        <f t="shared" si="13"/>
        <v>0</v>
      </c>
      <c r="Q73" s="22">
        <f t="shared" si="14"/>
        <v>-3418</v>
      </c>
      <c r="R73" s="22">
        <f t="shared" si="15"/>
        <v>0</v>
      </c>
      <c r="S73" s="22">
        <f t="shared" si="16"/>
        <v>0</v>
      </c>
      <c r="T73" s="22">
        <f t="shared" si="17"/>
        <v>0</v>
      </c>
      <c r="U73" s="22">
        <f t="shared" si="18"/>
        <v>0</v>
      </c>
      <c r="V73" s="22">
        <f t="shared" si="19"/>
        <v>0</v>
      </c>
      <c r="W73" s="22">
        <f t="shared" si="20"/>
        <v>0</v>
      </c>
      <c r="X73" s="22">
        <f t="shared" si="21"/>
        <v>0</v>
      </c>
      <c r="Y73" s="22">
        <f t="shared" si="22"/>
        <v>0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45" t="s">
        <v>584</v>
      </c>
      <c r="B74" s="45" t="s">
        <v>210</v>
      </c>
      <c r="C74" s="40">
        <v>12642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6"/>
      <c r="O74" s="22">
        <f t="shared" si="12"/>
        <v>-12642</v>
      </c>
      <c r="P74" s="22">
        <f t="shared" si="13"/>
        <v>0</v>
      </c>
      <c r="Q74" s="22">
        <f t="shared" si="14"/>
        <v>-12642</v>
      </c>
      <c r="R74" s="22">
        <f t="shared" si="15"/>
        <v>0</v>
      </c>
      <c r="S74" s="22">
        <f t="shared" si="16"/>
        <v>0</v>
      </c>
      <c r="T74" s="22">
        <f t="shared" si="17"/>
        <v>0</v>
      </c>
      <c r="U74" s="22">
        <f t="shared" si="18"/>
        <v>0</v>
      </c>
      <c r="V74" s="22">
        <f t="shared" si="19"/>
        <v>0</v>
      </c>
      <c r="W74" s="22">
        <f t="shared" si="20"/>
        <v>0</v>
      </c>
      <c r="X74" s="22">
        <f t="shared" si="21"/>
        <v>0</v>
      </c>
      <c r="Y74" s="22">
        <f t="shared" si="22"/>
        <v>0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45" t="s">
        <v>585</v>
      </c>
      <c r="B75" s="45" t="s">
        <v>211</v>
      </c>
      <c r="C75" s="40">
        <v>13921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6"/>
      <c r="O75" s="22">
        <f t="shared" si="12"/>
        <v>-13921</v>
      </c>
      <c r="P75" s="22">
        <f t="shared" si="13"/>
        <v>0</v>
      </c>
      <c r="Q75" s="22">
        <f t="shared" si="14"/>
        <v>-13921</v>
      </c>
      <c r="R75" s="22">
        <f t="shared" si="15"/>
        <v>0</v>
      </c>
      <c r="S75" s="22">
        <f t="shared" si="16"/>
        <v>0</v>
      </c>
      <c r="T75" s="22">
        <f t="shared" si="17"/>
        <v>0</v>
      </c>
      <c r="U75" s="22">
        <f t="shared" si="18"/>
        <v>0</v>
      </c>
      <c r="V75" s="22">
        <f t="shared" si="19"/>
        <v>0</v>
      </c>
      <c r="W75" s="22">
        <f t="shared" si="20"/>
        <v>0</v>
      </c>
      <c r="X75" s="22">
        <f t="shared" si="21"/>
        <v>0</v>
      </c>
      <c r="Y75" s="22">
        <f t="shared" si="22"/>
        <v>0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45" t="s">
        <v>586</v>
      </c>
      <c r="B76" s="45" t="s">
        <v>212</v>
      </c>
      <c r="C76" s="40">
        <v>24532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6"/>
      <c r="O76" s="22">
        <f t="shared" si="12"/>
        <v>-24532</v>
      </c>
      <c r="P76" s="22">
        <f t="shared" si="13"/>
        <v>0</v>
      </c>
      <c r="Q76" s="22">
        <f t="shared" si="14"/>
        <v>-24532</v>
      </c>
      <c r="R76" s="22">
        <f t="shared" si="15"/>
        <v>0</v>
      </c>
      <c r="S76" s="22">
        <f t="shared" si="16"/>
        <v>0</v>
      </c>
      <c r="T76" s="22">
        <f t="shared" si="17"/>
        <v>0</v>
      </c>
      <c r="U76" s="22">
        <f t="shared" si="18"/>
        <v>0</v>
      </c>
      <c r="V76" s="22">
        <f t="shared" si="19"/>
        <v>0</v>
      </c>
      <c r="W76" s="22">
        <f t="shared" si="20"/>
        <v>0</v>
      </c>
      <c r="X76" s="22">
        <f t="shared" si="21"/>
        <v>0</v>
      </c>
      <c r="Y76" s="22">
        <f t="shared" si="22"/>
        <v>0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45" t="s">
        <v>587</v>
      </c>
      <c r="B77" s="45" t="s">
        <v>213</v>
      </c>
      <c r="C77" s="40">
        <v>1208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6"/>
      <c r="O77" s="22">
        <f t="shared" si="12"/>
        <v>-1208</v>
      </c>
      <c r="P77" s="22">
        <f t="shared" si="13"/>
        <v>0</v>
      </c>
      <c r="Q77" s="22">
        <f t="shared" si="14"/>
        <v>-1208</v>
      </c>
      <c r="R77" s="22">
        <f t="shared" si="15"/>
        <v>0</v>
      </c>
      <c r="S77" s="22">
        <f t="shared" si="16"/>
        <v>0</v>
      </c>
      <c r="T77" s="22">
        <f t="shared" si="17"/>
        <v>0</v>
      </c>
      <c r="U77" s="22">
        <f t="shared" si="18"/>
        <v>0</v>
      </c>
      <c r="V77" s="22">
        <f t="shared" si="19"/>
        <v>0</v>
      </c>
      <c r="W77" s="22">
        <f t="shared" si="20"/>
        <v>0</v>
      </c>
      <c r="X77" s="22">
        <f t="shared" si="21"/>
        <v>0</v>
      </c>
      <c r="Y77" s="22">
        <f t="shared" si="22"/>
        <v>0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46" t="s">
        <v>588</v>
      </c>
      <c r="B78" s="45" t="s">
        <v>214</v>
      </c>
      <c r="C78" s="40">
        <v>26716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6"/>
      <c r="O78" s="22">
        <f t="shared" si="12"/>
        <v>-26716</v>
      </c>
      <c r="P78" s="22">
        <f t="shared" si="13"/>
        <v>0</v>
      </c>
      <c r="Q78" s="22">
        <f t="shared" si="14"/>
        <v>-26716</v>
      </c>
      <c r="R78" s="22">
        <f t="shared" si="15"/>
        <v>0</v>
      </c>
      <c r="S78" s="22">
        <f t="shared" si="16"/>
        <v>0</v>
      </c>
      <c r="T78" s="22">
        <f t="shared" si="17"/>
        <v>0</v>
      </c>
      <c r="U78" s="22">
        <f t="shared" si="18"/>
        <v>0</v>
      </c>
      <c r="V78" s="22">
        <f t="shared" si="19"/>
        <v>0</v>
      </c>
      <c r="W78" s="22">
        <f t="shared" si="20"/>
        <v>0</v>
      </c>
      <c r="X78" s="22">
        <f t="shared" si="21"/>
        <v>0</v>
      </c>
      <c r="Y78" s="22">
        <f t="shared" si="22"/>
        <v>0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45" t="s">
        <v>589</v>
      </c>
      <c r="B79" s="45" t="s">
        <v>215</v>
      </c>
      <c r="C79" s="40">
        <v>7045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6"/>
      <c r="O79" s="22">
        <f t="shared" si="12"/>
        <v>-7045</v>
      </c>
      <c r="P79" s="22">
        <f t="shared" si="13"/>
        <v>0</v>
      </c>
      <c r="Q79" s="22">
        <f t="shared" si="14"/>
        <v>-7045</v>
      </c>
      <c r="R79" s="22">
        <f t="shared" si="15"/>
        <v>0</v>
      </c>
      <c r="S79" s="22">
        <f t="shared" si="16"/>
        <v>0</v>
      </c>
      <c r="T79" s="22">
        <f t="shared" si="17"/>
        <v>0</v>
      </c>
      <c r="U79" s="22">
        <f t="shared" si="18"/>
        <v>0</v>
      </c>
      <c r="V79" s="22">
        <f t="shared" si="19"/>
        <v>0</v>
      </c>
      <c r="W79" s="22">
        <f t="shared" si="20"/>
        <v>0</v>
      </c>
      <c r="X79" s="22">
        <f t="shared" si="21"/>
        <v>0</v>
      </c>
      <c r="Y79" s="22">
        <f t="shared" si="22"/>
        <v>0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45" t="s">
        <v>590</v>
      </c>
      <c r="B80" s="45" t="s">
        <v>216</v>
      </c>
      <c r="C80" s="40">
        <v>11320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6"/>
      <c r="O80" s="22">
        <f t="shared" si="12"/>
        <v>-11320</v>
      </c>
      <c r="P80" s="22">
        <f t="shared" si="13"/>
        <v>0</v>
      </c>
      <c r="Q80" s="22">
        <f t="shared" si="14"/>
        <v>-11320</v>
      </c>
      <c r="R80" s="22">
        <f t="shared" si="15"/>
        <v>0</v>
      </c>
      <c r="S80" s="22">
        <f t="shared" si="16"/>
        <v>0</v>
      </c>
      <c r="T80" s="22">
        <f t="shared" si="17"/>
        <v>0</v>
      </c>
      <c r="U80" s="22">
        <f t="shared" si="18"/>
        <v>0</v>
      </c>
      <c r="V80" s="22">
        <f t="shared" si="19"/>
        <v>0</v>
      </c>
      <c r="W80" s="22">
        <f t="shared" si="20"/>
        <v>0</v>
      </c>
      <c r="X80" s="22">
        <f t="shared" si="21"/>
        <v>0</v>
      </c>
      <c r="Y80" s="22">
        <f t="shared" si="22"/>
        <v>0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45" t="s">
        <v>591</v>
      </c>
      <c r="B81" s="45" t="s">
        <v>217</v>
      </c>
      <c r="C81" s="40">
        <v>1154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6"/>
      <c r="O81" s="22">
        <f t="shared" si="12"/>
        <v>-1154</v>
      </c>
      <c r="P81" s="22">
        <f t="shared" si="13"/>
        <v>0</v>
      </c>
      <c r="Q81" s="22">
        <f t="shared" si="14"/>
        <v>-1154</v>
      </c>
      <c r="R81" s="22">
        <f t="shared" si="15"/>
        <v>0</v>
      </c>
      <c r="S81" s="22">
        <f t="shared" si="16"/>
        <v>0</v>
      </c>
      <c r="T81" s="22">
        <f t="shared" si="17"/>
        <v>0</v>
      </c>
      <c r="U81" s="22">
        <f t="shared" si="18"/>
        <v>0</v>
      </c>
      <c r="V81" s="22">
        <f t="shared" si="19"/>
        <v>0</v>
      </c>
      <c r="W81" s="22">
        <f t="shared" si="20"/>
        <v>0</v>
      </c>
      <c r="X81" s="22">
        <f t="shared" si="21"/>
        <v>0</v>
      </c>
      <c r="Y81" s="22">
        <f t="shared" si="22"/>
        <v>0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45" t="s">
        <v>592</v>
      </c>
      <c r="B82" s="45" t="s">
        <v>218</v>
      </c>
      <c r="C82" s="40">
        <v>4599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6"/>
      <c r="O82" s="22">
        <f t="shared" si="12"/>
        <v>-4599</v>
      </c>
      <c r="P82" s="22">
        <f t="shared" si="13"/>
        <v>0</v>
      </c>
      <c r="Q82" s="22">
        <f t="shared" si="14"/>
        <v>-4599</v>
      </c>
      <c r="R82" s="22">
        <f t="shared" si="15"/>
        <v>0</v>
      </c>
      <c r="S82" s="22">
        <f t="shared" si="16"/>
        <v>0</v>
      </c>
      <c r="T82" s="22">
        <f t="shared" si="17"/>
        <v>0</v>
      </c>
      <c r="U82" s="22">
        <f t="shared" si="18"/>
        <v>0</v>
      </c>
      <c r="V82" s="22">
        <f t="shared" si="19"/>
        <v>0</v>
      </c>
      <c r="W82" s="22">
        <f t="shared" si="20"/>
        <v>0</v>
      </c>
      <c r="X82" s="22">
        <f t="shared" si="21"/>
        <v>0</v>
      </c>
      <c r="Y82" s="22">
        <f t="shared" si="22"/>
        <v>0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46" t="s">
        <v>593</v>
      </c>
      <c r="B83" s="45" t="s">
        <v>219</v>
      </c>
      <c r="C83" s="40">
        <v>9928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6"/>
      <c r="O83" s="22">
        <f t="shared" si="12"/>
        <v>-9928</v>
      </c>
      <c r="P83" s="22">
        <f t="shared" si="13"/>
        <v>0</v>
      </c>
      <c r="Q83" s="22">
        <f t="shared" si="14"/>
        <v>-9928</v>
      </c>
      <c r="R83" s="22">
        <f t="shared" si="15"/>
        <v>0</v>
      </c>
      <c r="S83" s="22">
        <f t="shared" si="16"/>
        <v>0</v>
      </c>
      <c r="T83" s="22">
        <f t="shared" si="17"/>
        <v>0</v>
      </c>
      <c r="U83" s="22">
        <f t="shared" si="18"/>
        <v>0</v>
      </c>
      <c r="V83" s="22">
        <f t="shared" si="19"/>
        <v>0</v>
      </c>
      <c r="W83" s="22">
        <f t="shared" si="20"/>
        <v>0</v>
      </c>
      <c r="X83" s="22">
        <f t="shared" si="21"/>
        <v>0</v>
      </c>
      <c r="Y83" s="22">
        <f t="shared" si="22"/>
        <v>0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45" t="s">
        <v>594</v>
      </c>
      <c r="B84" s="45" t="s">
        <v>220</v>
      </c>
      <c r="C84" s="40">
        <v>1604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"/>
      <c r="O84" s="22">
        <f t="shared" si="12"/>
        <v>-1604</v>
      </c>
      <c r="P84" s="22">
        <f t="shared" si="13"/>
        <v>0</v>
      </c>
      <c r="Q84" s="22">
        <f t="shared" si="14"/>
        <v>-1604</v>
      </c>
      <c r="R84" s="22">
        <f t="shared" si="15"/>
        <v>0</v>
      </c>
      <c r="S84" s="22">
        <f t="shared" si="16"/>
        <v>0</v>
      </c>
      <c r="T84" s="22">
        <f t="shared" si="17"/>
        <v>0</v>
      </c>
      <c r="U84" s="22">
        <f t="shared" si="18"/>
        <v>0</v>
      </c>
      <c r="V84" s="22">
        <f t="shared" si="19"/>
        <v>0</v>
      </c>
      <c r="W84" s="22">
        <f t="shared" si="20"/>
        <v>0</v>
      </c>
      <c r="X84" s="22">
        <f t="shared" si="21"/>
        <v>0</v>
      </c>
      <c r="Y84" s="22">
        <f t="shared" si="22"/>
        <v>0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45" t="s">
        <v>595</v>
      </c>
      <c r="B85" s="45" t="s">
        <v>221</v>
      </c>
      <c r="C85" s="40">
        <v>4226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6"/>
      <c r="O85" s="22">
        <f t="shared" si="12"/>
        <v>-4226</v>
      </c>
      <c r="P85" s="22">
        <f t="shared" si="13"/>
        <v>0</v>
      </c>
      <c r="Q85" s="22">
        <f t="shared" si="14"/>
        <v>-4226</v>
      </c>
      <c r="R85" s="22">
        <f t="shared" si="15"/>
        <v>0</v>
      </c>
      <c r="S85" s="22">
        <f t="shared" si="16"/>
        <v>0</v>
      </c>
      <c r="T85" s="22">
        <f t="shared" si="17"/>
        <v>0</v>
      </c>
      <c r="U85" s="22">
        <f t="shared" si="18"/>
        <v>0</v>
      </c>
      <c r="V85" s="22">
        <f t="shared" si="19"/>
        <v>0</v>
      </c>
      <c r="W85" s="22">
        <f t="shared" si="20"/>
        <v>0</v>
      </c>
      <c r="X85" s="22">
        <f t="shared" si="21"/>
        <v>0</v>
      </c>
      <c r="Y85" s="22">
        <f t="shared" si="22"/>
        <v>0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45" t="s">
        <v>596</v>
      </c>
      <c r="B86" s="45" t="s">
        <v>222</v>
      </c>
      <c r="C86" s="40">
        <v>22972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6"/>
      <c r="O86" s="22">
        <f t="shared" si="12"/>
        <v>-22972</v>
      </c>
      <c r="P86" s="22">
        <f t="shared" si="13"/>
        <v>0</v>
      </c>
      <c r="Q86" s="22">
        <f t="shared" si="14"/>
        <v>-22972</v>
      </c>
      <c r="R86" s="22">
        <f t="shared" si="15"/>
        <v>0</v>
      </c>
      <c r="S86" s="22">
        <f t="shared" si="16"/>
        <v>0</v>
      </c>
      <c r="T86" s="22">
        <f t="shared" si="17"/>
        <v>0</v>
      </c>
      <c r="U86" s="22">
        <f t="shared" si="18"/>
        <v>0</v>
      </c>
      <c r="V86" s="22">
        <f t="shared" si="19"/>
        <v>0</v>
      </c>
      <c r="W86" s="22">
        <f t="shared" si="20"/>
        <v>0</v>
      </c>
      <c r="X86" s="22">
        <f t="shared" si="21"/>
        <v>0</v>
      </c>
      <c r="Y86" s="22">
        <f t="shared" si="22"/>
        <v>0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45" t="s">
        <v>597</v>
      </c>
      <c r="B87" s="45" t="s">
        <v>223</v>
      </c>
      <c r="C87" s="40">
        <v>2034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6"/>
      <c r="O87" s="22">
        <f t="shared" si="12"/>
        <v>-2034</v>
      </c>
      <c r="P87" s="22">
        <f t="shared" si="13"/>
        <v>0</v>
      </c>
      <c r="Q87" s="22">
        <f t="shared" si="14"/>
        <v>-2034</v>
      </c>
      <c r="R87" s="22">
        <f t="shared" si="15"/>
        <v>0</v>
      </c>
      <c r="S87" s="22">
        <f t="shared" si="16"/>
        <v>0</v>
      </c>
      <c r="T87" s="22">
        <f t="shared" si="17"/>
        <v>0</v>
      </c>
      <c r="U87" s="22">
        <f t="shared" si="18"/>
        <v>0</v>
      </c>
      <c r="V87" s="22">
        <f t="shared" si="19"/>
        <v>0</v>
      </c>
      <c r="W87" s="22">
        <f t="shared" si="20"/>
        <v>0</v>
      </c>
      <c r="X87" s="22">
        <f t="shared" si="21"/>
        <v>0</v>
      </c>
      <c r="Y87" s="22">
        <f t="shared" si="22"/>
        <v>0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45" t="s">
        <v>598</v>
      </c>
      <c r="B88" s="45" t="s">
        <v>450</v>
      </c>
      <c r="C88" s="40">
        <v>14969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6"/>
      <c r="O88" s="22">
        <f t="shared" si="12"/>
        <v>-14969</v>
      </c>
      <c r="P88" s="22">
        <f t="shared" si="13"/>
        <v>0</v>
      </c>
      <c r="Q88" s="22">
        <f t="shared" si="14"/>
        <v>-14969</v>
      </c>
      <c r="R88" s="22">
        <f t="shared" si="15"/>
        <v>0</v>
      </c>
      <c r="S88" s="22">
        <f t="shared" si="16"/>
        <v>0</v>
      </c>
      <c r="T88" s="22">
        <f t="shared" si="17"/>
        <v>0</v>
      </c>
      <c r="U88" s="22">
        <f t="shared" si="18"/>
        <v>0</v>
      </c>
      <c r="V88" s="22">
        <f t="shared" si="19"/>
        <v>0</v>
      </c>
      <c r="W88" s="22">
        <f t="shared" si="20"/>
        <v>0</v>
      </c>
      <c r="X88" s="22">
        <f t="shared" si="21"/>
        <v>0</v>
      </c>
      <c r="Y88" s="22">
        <f t="shared" si="22"/>
        <v>0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45" t="s">
        <v>599</v>
      </c>
      <c r="B89" s="45" t="s">
        <v>224</v>
      </c>
      <c r="C89" s="40">
        <v>4384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6"/>
      <c r="O89" s="22">
        <f t="shared" si="12"/>
        <v>-4384</v>
      </c>
      <c r="P89" s="22">
        <f t="shared" si="13"/>
        <v>0</v>
      </c>
      <c r="Q89" s="22">
        <f t="shared" si="14"/>
        <v>-4384</v>
      </c>
      <c r="R89" s="22">
        <f t="shared" si="15"/>
        <v>0</v>
      </c>
      <c r="S89" s="22">
        <f t="shared" si="16"/>
        <v>0</v>
      </c>
      <c r="T89" s="22">
        <f t="shared" si="17"/>
        <v>0</v>
      </c>
      <c r="U89" s="22">
        <f t="shared" si="18"/>
        <v>0</v>
      </c>
      <c r="V89" s="22">
        <f t="shared" si="19"/>
        <v>0</v>
      </c>
      <c r="W89" s="22">
        <f t="shared" si="20"/>
        <v>0</v>
      </c>
      <c r="X89" s="22">
        <f t="shared" si="21"/>
        <v>0</v>
      </c>
      <c r="Y89" s="22">
        <f t="shared" si="22"/>
        <v>0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45" t="s">
        <v>600</v>
      </c>
      <c r="B90" s="45" t="s">
        <v>225</v>
      </c>
      <c r="C90" s="40">
        <v>6557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6"/>
      <c r="O90" s="22">
        <f t="shared" si="12"/>
        <v>-6557</v>
      </c>
      <c r="P90" s="22">
        <f t="shared" si="13"/>
        <v>0</v>
      </c>
      <c r="Q90" s="22">
        <f t="shared" si="14"/>
        <v>-6557</v>
      </c>
      <c r="R90" s="22">
        <f t="shared" si="15"/>
        <v>0</v>
      </c>
      <c r="S90" s="22">
        <f t="shared" si="16"/>
        <v>0</v>
      </c>
      <c r="T90" s="22">
        <f t="shared" si="17"/>
        <v>0</v>
      </c>
      <c r="U90" s="22">
        <f t="shared" si="18"/>
        <v>0</v>
      </c>
      <c r="V90" s="22">
        <f t="shared" si="19"/>
        <v>0</v>
      </c>
      <c r="W90" s="22">
        <f t="shared" si="20"/>
        <v>0</v>
      </c>
      <c r="X90" s="22">
        <f t="shared" si="21"/>
        <v>0</v>
      </c>
      <c r="Y90" s="22">
        <f t="shared" si="22"/>
        <v>0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46" t="s">
        <v>601</v>
      </c>
      <c r="B91" s="45" t="s">
        <v>226</v>
      </c>
      <c r="C91" s="40">
        <v>19813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6"/>
      <c r="O91" s="22">
        <f t="shared" si="12"/>
        <v>-19813</v>
      </c>
      <c r="P91" s="22">
        <f t="shared" si="13"/>
        <v>0</v>
      </c>
      <c r="Q91" s="22">
        <f t="shared" si="14"/>
        <v>-19813</v>
      </c>
      <c r="R91" s="22">
        <f t="shared" si="15"/>
        <v>0</v>
      </c>
      <c r="S91" s="22">
        <f t="shared" si="16"/>
        <v>0</v>
      </c>
      <c r="T91" s="22">
        <f t="shared" si="17"/>
        <v>0</v>
      </c>
      <c r="U91" s="22">
        <f t="shared" si="18"/>
        <v>0</v>
      </c>
      <c r="V91" s="22">
        <f t="shared" si="19"/>
        <v>0</v>
      </c>
      <c r="W91" s="22">
        <f t="shared" si="20"/>
        <v>0</v>
      </c>
      <c r="X91" s="22">
        <f t="shared" si="21"/>
        <v>0</v>
      </c>
      <c r="Y91" s="22">
        <f t="shared" si="22"/>
        <v>0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45" t="s">
        <v>602</v>
      </c>
      <c r="B92" s="45" t="s">
        <v>227</v>
      </c>
      <c r="C92" s="40">
        <v>10702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6"/>
      <c r="O92" s="22">
        <f t="shared" si="12"/>
        <v>-10702</v>
      </c>
      <c r="P92" s="22">
        <f t="shared" si="13"/>
        <v>0</v>
      </c>
      <c r="Q92" s="22">
        <f t="shared" si="14"/>
        <v>-10702</v>
      </c>
      <c r="R92" s="22">
        <f t="shared" si="15"/>
        <v>0</v>
      </c>
      <c r="S92" s="22">
        <f t="shared" si="16"/>
        <v>0</v>
      </c>
      <c r="T92" s="22">
        <f t="shared" si="17"/>
        <v>0</v>
      </c>
      <c r="U92" s="22">
        <f t="shared" si="18"/>
        <v>0</v>
      </c>
      <c r="V92" s="22">
        <f t="shared" si="19"/>
        <v>0</v>
      </c>
      <c r="W92" s="22">
        <f t="shared" si="20"/>
        <v>0</v>
      </c>
      <c r="X92" s="22">
        <f t="shared" si="21"/>
        <v>0</v>
      </c>
      <c r="Y92" s="22">
        <f t="shared" si="22"/>
        <v>0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45" t="s">
        <v>603</v>
      </c>
      <c r="B93" s="45" t="s">
        <v>228</v>
      </c>
      <c r="C93" s="40">
        <v>17582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6"/>
      <c r="O93" s="22">
        <f t="shared" si="12"/>
        <v>-17582</v>
      </c>
      <c r="P93" s="22">
        <f t="shared" si="13"/>
        <v>0</v>
      </c>
      <c r="Q93" s="22">
        <f t="shared" si="14"/>
        <v>-17582</v>
      </c>
      <c r="R93" s="22">
        <f t="shared" si="15"/>
        <v>0</v>
      </c>
      <c r="S93" s="22">
        <f t="shared" si="16"/>
        <v>0</v>
      </c>
      <c r="T93" s="22">
        <f t="shared" si="17"/>
        <v>0</v>
      </c>
      <c r="U93" s="22">
        <f t="shared" si="18"/>
        <v>0</v>
      </c>
      <c r="V93" s="22">
        <f t="shared" si="19"/>
        <v>0</v>
      </c>
      <c r="W93" s="22">
        <f t="shared" si="20"/>
        <v>0</v>
      </c>
      <c r="X93" s="22">
        <f t="shared" si="21"/>
        <v>0</v>
      </c>
      <c r="Y93" s="22">
        <f t="shared" si="22"/>
        <v>0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45" t="s">
        <v>604</v>
      </c>
      <c r="B94" s="45" t="s">
        <v>229</v>
      </c>
      <c r="C94" s="40">
        <v>7276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6"/>
      <c r="O94" s="22">
        <f t="shared" si="12"/>
        <v>-7276</v>
      </c>
      <c r="P94" s="22">
        <f t="shared" si="13"/>
        <v>0</v>
      </c>
      <c r="Q94" s="22">
        <f t="shared" si="14"/>
        <v>-7276</v>
      </c>
      <c r="R94" s="22">
        <f t="shared" si="15"/>
        <v>0</v>
      </c>
      <c r="S94" s="22">
        <f t="shared" si="16"/>
        <v>0</v>
      </c>
      <c r="T94" s="22">
        <f t="shared" si="17"/>
        <v>0</v>
      </c>
      <c r="U94" s="22">
        <f t="shared" si="18"/>
        <v>0</v>
      </c>
      <c r="V94" s="22">
        <f t="shared" si="19"/>
        <v>0</v>
      </c>
      <c r="W94" s="22">
        <f t="shared" si="20"/>
        <v>0</v>
      </c>
      <c r="X94" s="22">
        <f t="shared" si="21"/>
        <v>0</v>
      </c>
      <c r="Y94" s="22">
        <f t="shared" si="22"/>
        <v>0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45" t="s">
        <v>605</v>
      </c>
      <c r="B95" s="45" t="s">
        <v>230</v>
      </c>
      <c r="C95" s="40">
        <v>7517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6"/>
      <c r="O95" s="22">
        <f t="shared" si="12"/>
        <v>-7517</v>
      </c>
      <c r="P95" s="22">
        <f t="shared" si="13"/>
        <v>0</v>
      </c>
      <c r="Q95" s="22">
        <f t="shared" si="14"/>
        <v>-7517</v>
      </c>
      <c r="R95" s="22">
        <f t="shared" si="15"/>
        <v>0</v>
      </c>
      <c r="S95" s="22">
        <f t="shared" si="16"/>
        <v>0</v>
      </c>
      <c r="T95" s="22">
        <f t="shared" si="17"/>
        <v>0</v>
      </c>
      <c r="U95" s="22">
        <f t="shared" si="18"/>
        <v>0</v>
      </c>
      <c r="V95" s="22">
        <f t="shared" si="19"/>
        <v>0</v>
      </c>
      <c r="W95" s="22">
        <f t="shared" si="20"/>
        <v>0</v>
      </c>
      <c r="X95" s="22">
        <f t="shared" si="21"/>
        <v>0</v>
      </c>
      <c r="Y95" s="22">
        <f t="shared" si="22"/>
        <v>0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46" t="s">
        <v>606</v>
      </c>
      <c r="B96" s="45" t="s">
        <v>231</v>
      </c>
      <c r="C96" s="40">
        <v>2803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6"/>
      <c r="O96" s="22">
        <f t="shared" si="12"/>
        <v>-2803</v>
      </c>
      <c r="P96" s="22">
        <f t="shared" si="13"/>
        <v>0</v>
      </c>
      <c r="Q96" s="22">
        <f t="shared" si="14"/>
        <v>-2803</v>
      </c>
      <c r="R96" s="22">
        <f t="shared" si="15"/>
        <v>0</v>
      </c>
      <c r="S96" s="22">
        <f t="shared" si="16"/>
        <v>0</v>
      </c>
      <c r="T96" s="22">
        <f t="shared" si="17"/>
        <v>0</v>
      </c>
      <c r="U96" s="22">
        <f t="shared" si="18"/>
        <v>0</v>
      </c>
      <c r="V96" s="22">
        <f t="shared" si="19"/>
        <v>0</v>
      </c>
      <c r="W96" s="22">
        <f t="shared" si="20"/>
        <v>0</v>
      </c>
      <c r="X96" s="22">
        <f t="shared" si="21"/>
        <v>0</v>
      </c>
      <c r="Y96" s="22">
        <f t="shared" si="22"/>
        <v>0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45" t="s">
        <v>607</v>
      </c>
      <c r="B97" s="45" t="s">
        <v>232</v>
      </c>
      <c r="C97" s="40">
        <v>5151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6"/>
      <c r="O97" s="22">
        <f t="shared" si="12"/>
        <v>-5151</v>
      </c>
      <c r="P97" s="22">
        <f t="shared" si="13"/>
        <v>0</v>
      </c>
      <c r="Q97" s="22">
        <f t="shared" si="14"/>
        <v>-5151</v>
      </c>
      <c r="R97" s="22">
        <f t="shared" si="15"/>
        <v>0</v>
      </c>
      <c r="S97" s="22">
        <f t="shared" si="16"/>
        <v>0</v>
      </c>
      <c r="T97" s="22">
        <f t="shared" si="17"/>
        <v>0</v>
      </c>
      <c r="U97" s="22">
        <f t="shared" si="18"/>
        <v>0</v>
      </c>
      <c r="V97" s="22">
        <f t="shared" si="19"/>
        <v>0</v>
      </c>
      <c r="W97" s="22">
        <f t="shared" si="20"/>
        <v>0</v>
      </c>
      <c r="X97" s="22">
        <f t="shared" si="21"/>
        <v>0</v>
      </c>
      <c r="Y97" s="22">
        <f t="shared" si="22"/>
        <v>0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45" t="s">
        <v>608</v>
      </c>
      <c r="B98" s="45" t="s">
        <v>233</v>
      </c>
      <c r="C98" s="40">
        <v>8121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6"/>
      <c r="O98" s="22">
        <f t="shared" si="12"/>
        <v>-8121</v>
      </c>
      <c r="P98" s="22">
        <f t="shared" si="13"/>
        <v>0</v>
      </c>
      <c r="Q98" s="22">
        <f t="shared" si="14"/>
        <v>-8121</v>
      </c>
      <c r="R98" s="22">
        <f t="shared" si="15"/>
        <v>0</v>
      </c>
      <c r="S98" s="22">
        <f t="shared" si="16"/>
        <v>0</v>
      </c>
      <c r="T98" s="22">
        <f t="shared" si="17"/>
        <v>0</v>
      </c>
      <c r="U98" s="22">
        <f t="shared" si="18"/>
        <v>0</v>
      </c>
      <c r="V98" s="22">
        <f t="shared" si="19"/>
        <v>0</v>
      </c>
      <c r="W98" s="22">
        <f t="shared" si="20"/>
        <v>0</v>
      </c>
      <c r="X98" s="22">
        <f t="shared" si="21"/>
        <v>0</v>
      </c>
      <c r="Y98" s="22">
        <f t="shared" si="22"/>
        <v>0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45" t="s">
        <v>609</v>
      </c>
      <c r="B99" s="45" t="s">
        <v>234</v>
      </c>
      <c r="C99" s="40">
        <v>5400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6"/>
      <c r="O99" s="22">
        <f t="shared" si="12"/>
        <v>-5400</v>
      </c>
      <c r="P99" s="22">
        <f t="shared" si="13"/>
        <v>0</v>
      </c>
      <c r="Q99" s="22">
        <f t="shared" si="14"/>
        <v>-5400</v>
      </c>
      <c r="R99" s="22">
        <f t="shared" si="15"/>
        <v>0</v>
      </c>
      <c r="S99" s="22">
        <f t="shared" si="16"/>
        <v>0</v>
      </c>
      <c r="T99" s="22">
        <f t="shared" si="17"/>
        <v>0</v>
      </c>
      <c r="U99" s="22">
        <f t="shared" si="18"/>
        <v>0</v>
      </c>
      <c r="V99" s="22">
        <f t="shared" si="19"/>
        <v>0</v>
      </c>
      <c r="W99" s="22">
        <f t="shared" si="20"/>
        <v>0</v>
      </c>
      <c r="X99" s="22">
        <f t="shared" si="21"/>
        <v>0</v>
      </c>
      <c r="Y99" s="22">
        <f t="shared" si="22"/>
        <v>0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45" t="s">
        <v>610</v>
      </c>
      <c r="B100" s="45" t="s">
        <v>235</v>
      </c>
      <c r="C100" s="40">
        <v>7039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6"/>
      <c r="O100" s="22">
        <f t="shared" si="12"/>
        <v>-7039</v>
      </c>
      <c r="P100" s="22">
        <f t="shared" si="13"/>
        <v>0</v>
      </c>
      <c r="Q100" s="22">
        <f t="shared" si="14"/>
        <v>-7039</v>
      </c>
      <c r="R100" s="22">
        <f t="shared" si="15"/>
        <v>0</v>
      </c>
      <c r="S100" s="22">
        <f t="shared" si="16"/>
        <v>0</v>
      </c>
      <c r="T100" s="22">
        <f t="shared" si="17"/>
        <v>0</v>
      </c>
      <c r="U100" s="22">
        <f t="shared" si="18"/>
        <v>0</v>
      </c>
      <c r="V100" s="22">
        <f t="shared" si="19"/>
        <v>0</v>
      </c>
      <c r="W100" s="22">
        <f t="shared" si="20"/>
        <v>0</v>
      </c>
      <c r="X100" s="22">
        <f t="shared" si="21"/>
        <v>0</v>
      </c>
      <c r="Y100" s="22">
        <f t="shared" si="22"/>
        <v>0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45" t="s">
        <v>611</v>
      </c>
      <c r="B101" s="45" t="s">
        <v>236</v>
      </c>
      <c r="C101" s="40">
        <v>1255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6"/>
      <c r="O101" s="22">
        <f t="shared" si="12"/>
        <v>-1255</v>
      </c>
      <c r="P101" s="22">
        <f t="shared" si="13"/>
        <v>0</v>
      </c>
      <c r="Q101" s="22">
        <f t="shared" si="14"/>
        <v>-1255</v>
      </c>
      <c r="R101" s="22">
        <f t="shared" si="15"/>
        <v>0</v>
      </c>
      <c r="S101" s="22">
        <f t="shared" si="16"/>
        <v>0</v>
      </c>
      <c r="T101" s="22">
        <f t="shared" si="17"/>
        <v>0</v>
      </c>
      <c r="U101" s="22">
        <f t="shared" si="18"/>
        <v>0</v>
      </c>
      <c r="V101" s="22">
        <f t="shared" si="19"/>
        <v>0</v>
      </c>
      <c r="W101" s="22">
        <f t="shared" si="20"/>
        <v>0</v>
      </c>
      <c r="X101" s="22">
        <f t="shared" si="21"/>
        <v>0</v>
      </c>
      <c r="Y101" s="22">
        <f t="shared" si="22"/>
        <v>0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45" t="s">
        <v>612</v>
      </c>
      <c r="B102" s="45" t="s">
        <v>237</v>
      </c>
      <c r="C102" s="40">
        <v>1680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6"/>
      <c r="O102" s="22">
        <f t="shared" si="12"/>
        <v>-1680</v>
      </c>
      <c r="P102" s="22">
        <f t="shared" si="13"/>
        <v>0</v>
      </c>
      <c r="Q102" s="22">
        <f t="shared" si="14"/>
        <v>-1680</v>
      </c>
      <c r="R102" s="22">
        <f t="shared" si="15"/>
        <v>0</v>
      </c>
      <c r="S102" s="22">
        <f t="shared" si="16"/>
        <v>0</v>
      </c>
      <c r="T102" s="22">
        <f t="shared" si="17"/>
        <v>0</v>
      </c>
      <c r="U102" s="22">
        <f t="shared" si="18"/>
        <v>0</v>
      </c>
      <c r="V102" s="22">
        <f t="shared" si="19"/>
        <v>0</v>
      </c>
      <c r="W102" s="22">
        <f t="shared" si="20"/>
        <v>0</v>
      </c>
      <c r="X102" s="22">
        <f t="shared" si="21"/>
        <v>0</v>
      </c>
      <c r="Y102" s="22">
        <f t="shared" si="22"/>
        <v>0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45" t="s">
        <v>613</v>
      </c>
      <c r="B103" s="45" t="s">
        <v>238</v>
      </c>
      <c r="C103" s="40">
        <v>1823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6"/>
      <c r="O103" s="22">
        <f t="shared" si="12"/>
        <v>-1823</v>
      </c>
      <c r="P103" s="22">
        <f t="shared" si="13"/>
        <v>0</v>
      </c>
      <c r="Q103" s="22">
        <f t="shared" si="14"/>
        <v>-1823</v>
      </c>
      <c r="R103" s="22">
        <f t="shared" si="15"/>
        <v>0</v>
      </c>
      <c r="S103" s="22">
        <f t="shared" si="16"/>
        <v>0</v>
      </c>
      <c r="T103" s="22">
        <f t="shared" si="17"/>
        <v>0</v>
      </c>
      <c r="U103" s="22">
        <f t="shared" si="18"/>
        <v>0</v>
      </c>
      <c r="V103" s="22">
        <f t="shared" si="19"/>
        <v>0</v>
      </c>
      <c r="W103" s="22">
        <f t="shared" si="20"/>
        <v>0</v>
      </c>
      <c r="X103" s="22">
        <f t="shared" si="21"/>
        <v>0</v>
      </c>
      <c r="Y103" s="22">
        <f t="shared" si="22"/>
        <v>0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45" t="s">
        <v>614</v>
      </c>
      <c r="B104" s="45" t="s">
        <v>239</v>
      </c>
      <c r="C104" s="40">
        <v>3202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6"/>
      <c r="O104" s="22">
        <f t="shared" si="12"/>
        <v>-3202</v>
      </c>
      <c r="P104" s="22">
        <f t="shared" si="13"/>
        <v>0</v>
      </c>
      <c r="Q104" s="22">
        <f t="shared" si="14"/>
        <v>-3202</v>
      </c>
      <c r="R104" s="22">
        <f t="shared" si="15"/>
        <v>0</v>
      </c>
      <c r="S104" s="22">
        <f t="shared" si="16"/>
        <v>0</v>
      </c>
      <c r="T104" s="22">
        <f t="shared" si="17"/>
        <v>0</v>
      </c>
      <c r="U104" s="22">
        <f t="shared" si="18"/>
        <v>0</v>
      </c>
      <c r="V104" s="22">
        <f t="shared" si="19"/>
        <v>0</v>
      </c>
      <c r="W104" s="22">
        <f t="shared" si="20"/>
        <v>0</v>
      </c>
      <c r="X104" s="22">
        <f t="shared" si="21"/>
        <v>0</v>
      </c>
      <c r="Y104" s="22">
        <f t="shared" si="22"/>
        <v>0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45" t="s">
        <v>615</v>
      </c>
      <c r="B105" s="45" t="s">
        <v>240</v>
      </c>
      <c r="C105" s="40">
        <v>499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6"/>
      <c r="O105" s="22">
        <f t="shared" si="12"/>
        <v>-499</v>
      </c>
      <c r="P105" s="22">
        <f t="shared" si="13"/>
        <v>0</v>
      </c>
      <c r="Q105" s="22">
        <f t="shared" si="14"/>
        <v>-499</v>
      </c>
      <c r="R105" s="22">
        <f t="shared" si="15"/>
        <v>0</v>
      </c>
      <c r="S105" s="22">
        <f t="shared" si="16"/>
        <v>0</v>
      </c>
      <c r="T105" s="22">
        <f t="shared" si="17"/>
        <v>0</v>
      </c>
      <c r="U105" s="22">
        <f t="shared" si="18"/>
        <v>0</v>
      </c>
      <c r="V105" s="22">
        <f t="shared" si="19"/>
        <v>0</v>
      </c>
      <c r="W105" s="22">
        <f t="shared" si="20"/>
        <v>0</v>
      </c>
      <c r="X105" s="22">
        <f t="shared" si="21"/>
        <v>0</v>
      </c>
      <c r="Y105" s="22">
        <f t="shared" si="22"/>
        <v>0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45" t="s">
        <v>616</v>
      </c>
      <c r="B106" s="45" t="s">
        <v>241</v>
      </c>
      <c r="C106" s="40">
        <v>39815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6"/>
      <c r="O106" s="22">
        <f t="shared" si="12"/>
        <v>-39815</v>
      </c>
      <c r="P106" s="22">
        <f t="shared" si="13"/>
        <v>0</v>
      </c>
      <c r="Q106" s="22">
        <f t="shared" si="14"/>
        <v>-39815</v>
      </c>
      <c r="R106" s="22">
        <f t="shared" si="15"/>
        <v>0</v>
      </c>
      <c r="S106" s="22">
        <f t="shared" si="16"/>
        <v>0</v>
      </c>
      <c r="T106" s="22">
        <f t="shared" si="17"/>
        <v>0</v>
      </c>
      <c r="U106" s="22">
        <f t="shared" si="18"/>
        <v>0</v>
      </c>
      <c r="V106" s="22">
        <f t="shared" si="19"/>
        <v>0</v>
      </c>
      <c r="W106" s="22">
        <f t="shared" si="20"/>
        <v>0</v>
      </c>
      <c r="X106" s="22">
        <f t="shared" si="21"/>
        <v>0</v>
      </c>
      <c r="Y106" s="22">
        <f t="shared" si="22"/>
        <v>0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45" t="s">
        <v>617</v>
      </c>
      <c r="B107" s="45" t="s">
        <v>242</v>
      </c>
      <c r="C107" s="40">
        <v>4814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6"/>
      <c r="O107" s="22">
        <f t="shared" si="12"/>
        <v>-4814</v>
      </c>
      <c r="P107" s="22">
        <f t="shared" si="13"/>
        <v>0</v>
      </c>
      <c r="Q107" s="22">
        <f t="shared" si="14"/>
        <v>-4814</v>
      </c>
      <c r="R107" s="22">
        <f t="shared" si="15"/>
        <v>0</v>
      </c>
      <c r="S107" s="22">
        <f t="shared" si="16"/>
        <v>0</v>
      </c>
      <c r="T107" s="22">
        <f t="shared" si="17"/>
        <v>0</v>
      </c>
      <c r="U107" s="22">
        <f t="shared" si="18"/>
        <v>0</v>
      </c>
      <c r="V107" s="22">
        <f t="shared" si="19"/>
        <v>0</v>
      </c>
      <c r="W107" s="22">
        <f t="shared" si="20"/>
        <v>0</v>
      </c>
      <c r="X107" s="22">
        <f t="shared" si="21"/>
        <v>0</v>
      </c>
      <c r="Y107" s="22">
        <f t="shared" si="22"/>
        <v>0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45" t="s">
        <v>618</v>
      </c>
      <c r="B108" s="45" t="s">
        <v>243</v>
      </c>
      <c r="C108" s="40">
        <v>155227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6"/>
      <c r="O108" s="22">
        <f t="shared" si="12"/>
        <v>-155227</v>
      </c>
      <c r="P108" s="22">
        <f t="shared" si="13"/>
        <v>0</v>
      </c>
      <c r="Q108" s="22">
        <f t="shared" si="14"/>
        <v>-155227</v>
      </c>
      <c r="R108" s="22">
        <f t="shared" si="15"/>
        <v>0</v>
      </c>
      <c r="S108" s="22">
        <f t="shared" si="16"/>
        <v>0</v>
      </c>
      <c r="T108" s="22">
        <f t="shared" si="17"/>
        <v>0</v>
      </c>
      <c r="U108" s="22">
        <f t="shared" si="18"/>
        <v>0</v>
      </c>
      <c r="V108" s="22">
        <f t="shared" si="19"/>
        <v>0</v>
      </c>
      <c r="W108" s="22">
        <f t="shared" si="20"/>
        <v>0</v>
      </c>
      <c r="X108" s="22">
        <f t="shared" si="21"/>
        <v>0</v>
      </c>
      <c r="Y108" s="22">
        <f t="shared" si="22"/>
        <v>0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45" t="s">
        <v>619</v>
      </c>
      <c r="B109" s="45" t="s">
        <v>244</v>
      </c>
      <c r="C109" s="40">
        <v>1670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6"/>
      <c r="O109" s="22">
        <f t="shared" si="12"/>
        <v>-1670</v>
      </c>
      <c r="P109" s="22">
        <f t="shared" si="13"/>
        <v>0</v>
      </c>
      <c r="Q109" s="22">
        <f t="shared" si="14"/>
        <v>-1670</v>
      </c>
      <c r="R109" s="22">
        <f t="shared" si="15"/>
        <v>0</v>
      </c>
      <c r="S109" s="22">
        <f t="shared" si="16"/>
        <v>0</v>
      </c>
      <c r="T109" s="22">
        <f t="shared" si="17"/>
        <v>0</v>
      </c>
      <c r="U109" s="22">
        <f t="shared" si="18"/>
        <v>0</v>
      </c>
      <c r="V109" s="22">
        <f t="shared" si="19"/>
        <v>0</v>
      </c>
      <c r="W109" s="22">
        <f t="shared" si="20"/>
        <v>0</v>
      </c>
      <c r="X109" s="22">
        <f t="shared" si="21"/>
        <v>0</v>
      </c>
      <c r="Y109" s="22">
        <f t="shared" si="22"/>
        <v>0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45" t="s">
        <v>620</v>
      </c>
      <c r="B110" s="45" t="s">
        <v>245</v>
      </c>
      <c r="C110" s="40">
        <v>1001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"/>
      <c r="O110" s="22">
        <f t="shared" si="12"/>
        <v>-1001</v>
      </c>
      <c r="P110" s="22">
        <f t="shared" si="13"/>
        <v>0</v>
      </c>
      <c r="Q110" s="22">
        <f t="shared" si="14"/>
        <v>-1001</v>
      </c>
      <c r="R110" s="22">
        <f t="shared" si="15"/>
        <v>0</v>
      </c>
      <c r="S110" s="22">
        <f t="shared" si="16"/>
        <v>0</v>
      </c>
      <c r="T110" s="22">
        <f t="shared" si="17"/>
        <v>0</v>
      </c>
      <c r="U110" s="22">
        <f t="shared" si="18"/>
        <v>0</v>
      </c>
      <c r="V110" s="22">
        <f t="shared" si="19"/>
        <v>0</v>
      </c>
      <c r="W110" s="22">
        <f t="shared" si="20"/>
        <v>0</v>
      </c>
      <c r="X110" s="22">
        <f t="shared" si="21"/>
        <v>0</v>
      </c>
      <c r="Y110" s="22">
        <f t="shared" si="22"/>
        <v>0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45" t="s">
        <v>621</v>
      </c>
      <c r="B111" s="45" t="s">
        <v>246</v>
      </c>
      <c r="C111" s="40">
        <v>4545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6"/>
      <c r="O111" s="22">
        <f t="shared" si="12"/>
        <v>-4545</v>
      </c>
      <c r="P111" s="22">
        <f t="shared" si="13"/>
        <v>0</v>
      </c>
      <c r="Q111" s="22">
        <f t="shared" si="14"/>
        <v>-4545</v>
      </c>
      <c r="R111" s="22">
        <f t="shared" si="15"/>
        <v>0</v>
      </c>
      <c r="S111" s="22">
        <f t="shared" si="16"/>
        <v>0</v>
      </c>
      <c r="T111" s="22">
        <f t="shared" si="17"/>
        <v>0</v>
      </c>
      <c r="U111" s="22">
        <f t="shared" si="18"/>
        <v>0</v>
      </c>
      <c r="V111" s="22">
        <f t="shared" si="19"/>
        <v>0</v>
      </c>
      <c r="W111" s="22">
        <f t="shared" si="20"/>
        <v>0</v>
      </c>
      <c r="X111" s="22">
        <f t="shared" si="21"/>
        <v>0</v>
      </c>
      <c r="Y111" s="22">
        <f t="shared" si="22"/>
        <v>0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45" t="s">
        <v>622</v>
      </c>
      <c r="B112" s="45" t="s">
        <v>247</v>
      </c>
      <c r="C112" s="40">
        <v>17105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6"/>
      <c r="O112" s="22">
        <f t="shared" si="12"/>
        <v>-17105</v>
      </c>
      <c r="P112" s="22">
        <f t="shared" si="13"/>
        <v>0</v>
      </c>
      <c r="Q112" s="22">
        <f t="shared" si="14"/>
        <v>-17105</v>
      </c>
      <c r="R112" s="22">
        <f t="shared" si="15"/>
        <v>0</v>
      </c>
      <c r="S112" s="22">
        <f t="shared" si="16"/>
        <v>0</v>
      </c>
      <c r="T112" s="22">
        <f t="shared" si="17"/>
        <v>0</v>
      </c>
      <c r="U112" s="22">
        <f t="shared" si="18"/>
        <v>0</v>
      </c>
      <c r="V112" s="22">
        <f t="shared" si="19"/>
        <v>0</v>
      </c>
      <c r="W112" s="22">
        <f t="shared" si="20"/>
        <v>0</v>
      </c>
      <c r="X112" s="22">
        <f t="shared" si="21"/>
        <v>0</v>
      </c>
      <c r="Y112" s="22">
        <f t="shared" si="22"/>
        <v>0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45" t="s">
        <v>623</v>
      </c>
      <c r="B113" s="45" t="s">
        <v>248</v>
      </c>
      <c r="C113" s="40">
        <v>8268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6"/>
      <c r="O113" s="22">
        <f t="shared" si="12"/>
        <v>-8268</v>
      </c>
      <c r="P113" s="22">
        <f t="shared" si="13"/>
        <v>0</v>
      </c>
      <c r="Q113" s="22">
        <f t="shared" si="14"/>
        <v>-8268</v>
      </c>
      <c r="R113" s="22">
        <f t="shared" si="15"/>
        <v>0</v>
      </c>
      <c r="S113" s="22">
        <f t="shared" si="16"/>
        <v>0</v>
      </c>
      <c r="T113" s="22">
        <f t="shared" si="17"/>
        <v>0</v>
      </c>
      <c r="U113" s="22">
        <f t="shared" si="18"/>
        <v>0</v>
      </c>
      <c r="V113" s="22">
        <f t="shared" si="19"/>
        <v>0</v>
      </c>
      <c r="W113" s="22">
        <f t="shared" si="20"/>
        <v>0</v>
      </c>
      <c r="X113" s="22">
        <f t="shared" si="21"/>
        <v>0</v>
      </c>
      <c r="Y113" s="22">
        <f t="shared" si="22"/>
        <v>0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45" t="s">
        <v>624</v>
      </c>
      <c r="B114" s="45" t="s">
        <v>249</v>
      </c>
      <c r="C114" s="40">
        <v>10130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6"/>
      <c r="O114" s="22">
        <f t="shared" si="12"/>
        <v>-10130</v>
      </c>
      <c r="P114" s="22">
        <f t="shared" si="13"/>
        <v>0</v>
      </c>
      <c r="Q114" s="22">
        <f t="shared" si="14"/>
        <v>-10130</v>
      </c>
      <c r="R114" s="22">
        <f t="shared" si="15"/>
        <v>0</v>
      </c>
      <c r="S114" s="22">
        <f t="shared" si="16"/>
        <v>0</v>
      </c>
      <c r="T114" s="22">
        <f t="shared" si="17"/>
        <v>0</v>
      </c>
      <c r="U114" s="22">
        <f t="shared" si="18"/>
        <v>0</v>
      </c>
      <c r="V114" s="22">
        <f t="shared" si="19"/>
        <v>0</v>
      </c>
      <c r="W114" s="22">
        <f t="shared" si="20"/>
        <v>0</v>
      </c>
      <c r="X114" s="22">
        <f t="shared" si="21"/>
        <v>0</v>
      </c>
      <c r="Y114" s="22">
        <f t="shared" si="22"/>
        <v>0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45" t="s">
        <v>625</v>
      </c>
      <c r="B115" s="45" t="s">
        <v>250</v>
      </c>
      <c r="C115" s="40">
        <v>4981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6"/>
      <c r="O115" s="22">
        <f t="shared" si="12"/>
        <v>-4981</v>
      </c>
      <c r="P115" s="22">
        <f t="shared" si="13"/>
        <v>0</v>
      </c>
      <c r="Q115" s="22">
        <f t="shared" si="14"/>
        <v>-4981</v>
      </c>
      <c r="R115" s="22">
        <f t="shared" si="15"/>
        <v>0</v>
      </c>
      <c r="S115" s="22">
        <f t="shared" si="16"/>
        <v>0</v>
      </c>
      <c r="T115" s="22">
        <f t="shared" si="17"/>
        <v>0</v>
      </c>
      <c r="U115" s="22">
        <f t="shared" si="18"/>
        <v>0</v>
      </c>
      <c r="V115" s="22">
        <f t="shared" si="19"/>
        <v>0</v>
      </c>
      <c r="W115" s="22">
        <f t="shared" si="20"/>
        <v>0</v>
      </c>
      <c r="X115" s="22">
        <f t="shared" si="21"/>
        <v>0</v>
      </c>
      <c r="Y115" s="22">
        <f t="shared" si="22"/>
        <v>0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45" t="s">
        <v>626</v>
      </c>
      <c r="B116" s="45" t="s">
        <v>251</v>
      </c>
      <c r="C116" s="40">
        <v>1919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6"/>
      <c r="O116" s="22">
        <f t="shared" si="12"/>
        <v>-1919</v>
      </c>
      <c r="P116" s="22">
        <f t="shared" si="13"/>
        <v>0</v>
      </c>
      <c r="Q116" s="22">
        <f t="shared" si="14"/>
        <v>-1919</v>
      </c>
      <c r="R116" s="22">
        <f t="shared" si="15"/>
        <v>0</v>
      </c>
      <c r="S116" s="22">
        <f t="shared" si="16"/>
        <v>0</v>
      </c>
      <c r="T116" s="22">
        <f t="shared" si="17"/>
        <v>0</v>
      </c>
      <c r="U116" s="22">
        <f t="shared" si="18"/>
        <v>0</v>
      </c>
      <c r="V116" s="22">
        <f t="shared" si="19"/>
        <v>0</v>
      </c>
      <c r="W116" s="22">
        <f t="shared" si="20"/>
        <v>0</v>
      </c>
      <c r="X116" s="22">
        <f t="shared" si="21"/>
        <v>0</v>
      </c>
      <c r="Y116" s="22">
        <f t="shared" si="22"/>
        <v>0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40" t="s">
        <v>420</v>
      </c>
      <c r="B117" s="40" t="s">
        <v>652</v>
      </c>
      <c r="C117" s="40">
        <v>2341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53"/>
      <c r="N117" s="6"/>
      <c r="O117" s="22">
        <f t="shared" si="12"/>
        <v>-2341</v>
      </c>
      <c r="P117" s="22">
        <f t="shared" si="13"/>
        <v>0</v>
      </c>
      <c r="Q117" s="22">
        <f t="shared" si="14"/>
        <v>-2341</v>
      </c>
      <c r="R117" s="22">
        <f t="shared" si="15"/>
        <v>0</v>
      </c>
      <c r="S117" s="22">
        <f t="shared" si="16"/>
        <v>0</v>
      </c>
      <c r="T117" s="22">
        <f t="shared" si="17"/>
        <v>0</v>
      </c>
      <c r="U117" s="22">
        <f t="shared" si="18"/>
        <v>0</v>
      </c>
      <c r="V117" s="22">
        <f t="shared" si="19"/>
        <v>0</v>
      </c>
      <c r="W117" s="22">
        <f t="shared" si="20"/>
        <v>0</v>
      </c>
      <c r="X117" s="22">
        <f t="shared" si="21"/>
        <v>0</v>
      </c>
      <c r="Y117" s="22">
        <f t="shared" si="22"/>
        <v>0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40" t="s">
        <v>421</v>
      </c>
      <c r="B118" s="40" t="s">
        <v>422</v>
      </c>
      <c r="C118" s="40">
        <v>3332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53"/>
      <c r="N118" s="6"/>
      <c r="O118" s="22">
        <f t="shared" si="12"/>
        <v>-3332</v>
      </c>
      <c r="P118" s="22">
        <f t="shared" si="13"/>
        <v>0</v>
      </c>
      <c r="Q118" s="22">
        <f t="shared" si="14"/>
        <v>-3332</v>
      </c>
      <c r="R118" s="22">
        <f t="shared" si="15"/>
        <v>0</v>
      </c>
      <c r="S118" s="22">
        <f t="shared" si="16"/>
        <v>0</v>
      </c>
      <c r="T118" s="22">
        <f t="shared" si="17"/>
        <v>0</v>
      </c>
      <c r="U118" s="22">
        <f t="shared" si="18"/>
        <v>0</v>
      </c>
      <c r="V118" s="22">
        <f t="shared" si="19"/>
        <v>0</v>
      </c>
      <c r="W118" s="22">
        <f t="shared" si="20"/>
        <v>0</v>
      </c>
      <c r="X118" s="22">
        <f t="shared" si="21"/>
        <v>0</v>
      </c>
      <c r="Y118" s="22">
        <f t="shared" si="22"/>
        <v>0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40" t="s">
        <v>0</v>
      </c>
      <c r="B119" s="40" t="s">
        <v>252</v>
      </c>
      <c r="C119" s="40">
        <v>792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53"/>
      <c r="N119" s="6"/>
      <c r="O119" s="22">
        <f t="shared" si="12"/>
        <v>-792</v>
      </c>
      <c r="P119" s="22">
        <f t="shared" si="13"/>
        <v>0</v>
      </c>
      <c r="Q119" s="22">
        <f t="shared" si="14"/>
        <v>-792</v>
      </c>
      <c r="R119" s="22">
        <f t="shared" si="15"/>
        <v>0</v>
      </c>
      <c r="S119" s="22">
        <f t="shared" si="16"/>
        <v>0</v>
      </c>
      <c r="T119" s="22">
        <f t="shared" si="17"/>
        <v>0</v>
      </c>
      <c r="U119" s="22">
        <f t="shared" si="18"/>
        <v>0</v>
      </c>
      <c r="V119" s="22">
        <f t="shared" si="19"/>
        <v>0</v>
      </c>
      <c r="W119" s="22">
        <f t="shared" si="20"/>
        <v>0</v>
      </c>
      <c r="X119" s="22">
        <f t="shared" si="21"/>
        <v>0</v>
      </c>
      <c r="Y119" s="22">
        <f t="shared" si="22"/>
        <v>0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40" t="s">
        <v>1</v>
      </c>
      <c r="B120" s="40" t="s">
        <v>253</v>
      </c>
      <c r="C120" s="40">
        <v>650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53"/>
      <c r="N120" s="6"/>
      <c r="O120" s="22">
        <f t="shared" si="12"/>
        <v>-650</v>
      </c>
      <c r="P120" s="22">
        <f t="shared" si="13"/>
        <v>0</v>
      </c>
      <c r="Q120" s="22">
        <f t="shared" si="14"/>
        <v>-650</v>
      </c>
      <c r="R120" s="22">
        <f t="shared" si="15"/>
        <v>0</v>
      </c>
      <c r="S120" s="22">
        <f t="shared" si="16"/>
        <v>0</v>
      </c>
      <c r="T120" s="22">
        <f t="shared" si="17"/>
        <v>0</v>
      </c>
      <c r="U120" s="22">
        <f t="shared" si="18"/>
        <v>0</v>
      </c>
      <c r="V120" s="22">
        <f t="shared" si="19"/>
        <v>0</v>
      </c>
      <c r="W120" s="22">
        <f t="shared" si="20"/>
        <v>0</v>
      </c>
      <c r="X120" s="22">
        <f t="shared" si="21"/>
        <v>0</v>
      </c>
      <c r="Y120" s="22">
        <f t="shared" si="22"/>
        <v>0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40" t="s">
        <v>80</v>
      </c>
      <c r="B121" s="40" t="s">
        <v>137</v>
      </c>
      <c r="C121" s="40">
        <v>537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53"/>
      <c r="N121" s="6"/>
      <c r="O121" s="22">
        <f t="shared" si="12"/>
        <v>-537</v>
      </c>
      <c r="P121" s="22">
        <f t="shared" si="13"/>
        <v>0</v>
      </c>
      <c r="Q121" s="22">
        <f t="shared" si="14"/>
        <v>-537</v>
      </c>
      <c r="R121" s="22">
        <f t="shared" si="15"/>
        <v>0</v>
      </c>
      <c r="S121" s="22">
        <f t="shared" si="16"/>
        <v>0</v>
      </c>
      <c r="T121" s="22">
        <f t="shared" si="17"/>
        <v>0</v>
      </c>
      <c r="U121" s="22">
        <f t="shared" si="18"/>
        <v>0</v>
      </c>
      <c r="V121" s="22">
        <f t="shared" si="19"/>
        <v>0</v>
      </c>
      <c r="W121" s="22">
        <f t="shared" si="20"/>
        <v>0</v>
      </c>
      <c r="X121" s="22">
        <f t="shared" si="21"/>
        <v>0</v>
      </c>
      <c r="Y121" s="22">
        <f t="shared" si="22"/>
        <v>0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40" t="s">
        <v>662</v>
      </c>
      <c r="B122" s="40" t="s">
        <v>663</v>
      </c>
      <c r="C122" s="40">
        <v>438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53"/>
      <c r="N122" s="6"/>
      <c r="O122" s="22">
        <f t="shared" si="12"/>
        <v>-438</v>
      </c>
      <c r="P122" s="22">
        <f t="shared" si="13"/>
        <v>0</v>
      </c>
      <c r="Q122" s="22">
        <f t="shared" si="14"/>
        <v>-438</v>
      </c>
      <c r="R122" s="22">
        <f t="shared" si="15"/>
        <v>0</v>
      </c>
      <c r="S122" s="22">
        <f t="shared" si="16"/>
        <v>0</v>
      </c>
      <c r="T122" s="22">
        <f t="shared" si="17"/>
        <v>0</v>
      </c>
      <c r="U122" s="22">
        <f t="shared" si="18"/>
        <v>0</v>
      </c>
      <c r="V122" s="22">
        <f t="shared" si="19"/>
        <v>0</v>
      </c>
      <c r="W122" s="22">
        <f t="shared" si="20"/>
        <v>0</v>
      </c>
      <c r="X122" s="22">
        <f t="shared" si="21"/>
        <v>0</v>
      </c>
      <c r="Y122" s="22">
        <f t="shared" si="22"/>
        <v>0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40" t="s">
        <v>2</v>
      </c>
      <c r="B123" s="40" t="s">
        <v>664</v>
      </c>
      <c r="C123" s="40">
        <v>81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53"/>
      <c r="N123" s="6"/>
      <c r="O123" s="22">
        <f t="shared" si="12"/>
        <v>-81</v>
      </c>
      <c r="P123" s="22">
        <f t="shared" si="13"/>
        <v>0</v>
      </c>
      <c r="Q123" s="22">
        <f t="shared" si="14"/>
        <v>-81</v>
      </c>
      <c r="R123" s="22">
        <f t="shared" si="15"/>
        <v>0</v>
      </c>
      <c r="S123" s="22">
        <f t="shared" si="16"/>
        <v>0</v>
      </c>
      <c r="T123" s="22">
        <f t="shared" si="17"/>
        <v>0</v>
      </c>
      <c r="U123" s="22">
        <f t="shared" si="18"/>
        <v>0</v>
      </c>
      <c r="V123" s="22">
        <f t="shared" si="19"/>
        <v>0</v>
      </c>
      <c r="W123" s="22">
        <f t="shared" si="20"/>
        <v>0</v>
      </c>
      <c r="X123" s="22">
        <f t="shared" si="21"/>
        <v>0</v>
      </c>
      <c r="Y123" s="22">
        <f t="shared" si="22"/>
        <v>0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40" t="s">
        <v>3</v>
      </c>
      <c r="B124" s="40" t="s">
        <v>254</v>
      </c>
      <c r="C124" s="40">
        <v>404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53"/>
      <c r="N124" s="6"/>
      <c r="O124" s="22">
        <f t="shared" si="12"/>
        <v>-404</v>
      </c>
      <c r="P124" s="22">
        <f t="shared" si="13"/>
        <v>0</v>
      </c>
      <c r="Q124" s="22">
        <f t="shared" si="14"/>
        <v>-404</v>
      </c>
      <c r="R124" s="22">
        <f t="shared" si="15"/>
        <v>0</v>
      </c>
      <c r="S124" s="22">
        <f t="shared" si="16"/>
        <v>0</v>
      </c>
      <c r="T124" s="22">
        <f t="shared" si="17"/>
        <v>0</v>
      </c>
      <c r="U124" s="22">
        <f t="shared" si="18"/>
        <v>0</v>
      </c>
      <c r="V124" s="22">
        <f t="shared" si="19"/>
        <v>0</v>
      </c>
      <c r="W124" s="22">
        <f t="shared" si="20"/>
        <v>0</v>
      </c>
      <c r="X124" s="22">
        <f t="shared" si="21"/>
        <v>0</v>
      </c>
      <c r="Y124" s="22">
        <f t="shared" si="22"/>
        <v>0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40" t="s">
        <v>384</v>
      </c>
      <c r="B125" s="40" t="s">
        <v>650</v>
      </c>
      <c r="C125" s="40">
        <v>73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53"/>
      <c r="N125" s="6"/>
      <c r="O125" s="22">
        <f t="shared" si="12"/>
        <v>-73</v>
      </c>
      <c r="P125" s="22">
        <f t="shared" si="13"/>
        <v>0</v>
      </c>
      <c r="Q125" s="22">
        <f t="shared" si="14"/>
        <v>-73</v>
      </c>
      <c r="R125" s="22">
        <f t="shared" si="15"/>
        <v>0</v>
      </c>
      <c r="S125" s="22">
        <f t="shared" si="16"/>
        <v>0</v>
      </c>
      <c r="T125" s="22">
        <f t="shared" si="17"/>
        <v>0</v>
      </c>
      <c r="U125" s="22">
        <f t="shared" si="18"/>
        <v>0</v>
      </c>
      <c r="V125" s="22">
        <f t="shared" si="19"/>
        <v>0</v>
      </c>
      <c r="W125" s="22">
        <f t="shared" si="20"/>
        <v>0</v>
      </c>
      <c r="X125" s="22">
        <f t="shared" si="21"/>
        <v>0</v>
      </c>
      <c r="Y125" s="22">
        <f t="shared" si="22"/>
        <v>0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40" t="s">
        <v>255</v>
      </c>
      <c r="B126" s="40" t="s">
        <v>451</v>
      </c>
      <c r="C126" s="40">
        <v>115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53"/>
      <c r="N126" s="6"/>
      <c r="O126" s="22">
        <f t="shared" si="12"/>
        <v>-115</v>
      </c>
      <c r="P126" s="22">
        <f t="shared" si="13"/>
        <v>0</v>
      </c>
      <c r="Q126" s="22">
        <f t="shared" si="14"/>
        <v>-115</v>
      </c>
      <c r="R126" s="22">
        <f t="shared" si="15"/>
        <v>0</v>
      </c>
      <c r="S126" s="22">
        <f t="shared" si="16"/>
        <v>0</v>
      </c>
      <c r="T126" s="22">
        <f t="shared" si="17"/>
        <v>0</v>
      </c>
      <c r="U126" s="22">
        <f t="shared" si="18"/>
        <v>0</v>
      </c>
      <c r="V126" s="22">
        <f t="shared" si="19"/>
        <v>0</v>
      </c>
      <c r="W126" s="22">
        <f t="shared" si="20"/>
        <v>0</v>
      </c>
      <c r="X126" s="22">
        <f t="shared" si="21"/>
        <v>0</v>
      </c>
      <c r="Y126" s="22">
        <f t="shared" si="22"/>
        <v>0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40" t="s">
        <v>471</v>
      </c>
      <c r="B127" s="40" t="s">
        <v>472</v>
      </c>
      <c r="C127" s="40">
        <v>580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53"/>
      <c r="N127" s="6"/>
      <c r="O127" s="22">
        <f t="shared" si="12"/>
        <v>-580</v>
      </c>
      <c r="P127" s="22">
        <f t="shared" si="13"/>
        <v>0</v>
      </c>
      <c r="Q127" s="22">
        <f t="shared" si="14"/>
        <v>-580</v>
      </c>
      <c r="R127" s="22">
        <f t="shared" si="15"/>
        <v>0</v>
      </c>
      <c r="S127" s="22">
        <f t="shared" si="16"/>
        <v>0</v>
      </c>
      <c r="T127" s="22">
        <f t="shared" si="17"/>
        <v>0</v>
      </c>
      <c r="U127" s="22">
        <f t="shared" si="18"/>
        <v>0</v>
      </c>
      <c r="V127" s="22">
        <f t="shared" si="19"/>
        <v>0</v>
      </c>
      <c r="W127" s="22">
        <f t="shared" si="20"/>
        <v>0</v>
      </c>
      <c r="X127" s="22">
        <f t="shared" si="21"/>
        <v>0</v>
      </c>
      <c r="Y127" s="22">
        <f t="shared" si="22"/>
        <v>0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40" t="s">
        <v>4</v>
      </c>
      <c r="B128" s="40" t="s">
        <v>256</v>
      </c>
      <c r="C128" s="40">
        <v>973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53"/>
      <c r="N128" s="6"/>
      <c r="O128" s="22">
        <f t="shared" si="12"/>
        <v>-973</v>
      </c>
      <c r="P128" s="22">
        <f t="shared" si="13"/>
        <v>0</v>
      </c>
      <c r="Q128" s="22">
        <f t="shared" si="14"/>
        <v>-973</v>
      </c>
      <c r="R128" s="22">
        <f t="shared" si="15"/>
        <v>0</v>
      </c>
      <c r="S128" s="22">
        <f t="shared" si="16"/>
        <v>0</v>
      </c>
      <c r="T128" s="22">
        <f t="shared" si="17"/>
        <v>0</v>
      </c>
      <c r="U128" s="22">
        <f t="shared" si="18"/>
        <v>0</v>
      </c>
      <c r="V128" s="22">
        <f t="shared" si="19"/>
        <v>0</v>
      </c>
      <c r="W128" s="22">
        <f t="shared" si="20"/>
        <v>0</v>
      </c>
      <c r="X128" s="22">
        <f t="shared" si="21"/>
        <v>0</v>
      </c>
      <c r="Y128" s="22">
        <f t="shared" si="22"/>
        <v>0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40" t="s">
        <v>385</v>
      </c>
      <c r="B129" s="40" t="s">
        <v>386</v>
      </c>
      <c r="C129" s="40">
        <v>562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53"/>
      <c r="N129" s="6"/>
      <c r="O129" s="22">
        <f t="shared" si="12"/>
        <v>-562</v>
      </c>
      <c r="P129" s="22">
        <f t="shared" si="13"/>
        <v>0</v>
      </c>
      <c r="Q129" s="22">
        <f t="shared" si="14"/>
        <v>-562</v>
      </c>
      <c r="R129" s="22">
        <f t="shared" si="15"/>
        <v>0</v>
      </c>
      <c r="S129" s="22">
        <f t="shared" si="16"/>
        <v>0</v>
      </c>
      <c r="T129" s="22">
        <f t="shared" si="17"/>
        <v>0</v>
      </c>
      <c r="U129" s="22">
        <f t="shared" si="18"/>
        <v>0</v>
      </c>
      <c r="V129" s="22">
        <f t="shared" si="19"/>
        <v>0</v>
      </c>
      <c r="W129" s="22">
        <f t="shared" si="20"/>
        <v>0</v>
      </c>
      <c r="X129" s="22">
        <f t="shared" si="21"/>
        <v>0</v>
      </c>
      <c r="Y129" s="22">
        <f t="shared" si="22"/>
        <v>0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40" t="s">
        <v>5</v>
      </c>
      <c r="B130" s="40" t="s">
        <v>257</v>
      </c>
      <c r="C130" s="40">
        <v>433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53"/>
      <c r="N130" s="6"/>
      <c r="O130" s="22">
        <f t="shared" si="12"/>
        <v>-433</v>
      </c>
      <c r="P130" s="22">
        <f t="shared" si="13"/>
        <v>0</v>
      </c>
      <c r="Q130" s="22">
        <f t="shared" si="14"/>
        <v>-433</v>
      </c>
      <c r="R130" s="22">
        <f t="shared" si="15"/>
        <v>0</v>
      </c>
      <c r="S130" s="22">
        <f t="shared" si="16"/>
        <v>0</v>
      </c>
      <c r="T130" s="22">
        <f t="shared" si="17"/>
        <v>0</v>
      </c>
      <c r="U130" s="22">
        <f t="shared" si="18"/>
        <v>0</v>
      </c>
      <c r="V130" s="22">
        <f t="shared" si="19"/>
        <v>0</v>
      </c>
      <c r="W130" s="22">
        <f t="shared" si="20"/>
        <v>0</v>
      </c>
      <c r="X130" s="22">
        <f t="shared" si="21"/>
        <v>0</v>
      </c>
      <c r="Y130" s="22">
        <f t="shared" si="22"/>
        <v>0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40" t="s">
        <v>6</v>
      </c>
      <c r="B131" s="40" t="s">
        <v>258</v>
      </c>
      <c r="C131" s="40">
        <v>391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53"/>
      <c r="N131" s="6"/>
      <c r="O131" s="22">
        <f t="shared" ref="O131:O194" si="23">SUM(D131-C131)</f>
        <v>-391</v>
      </c>
      <c r="P131" s="22">
        <f t="shared" ref="P131:P194" si="24">SUM(E131-D131)</f>
        <v>0</v>
      </c>
      <c r="Q131" s="22">
        <f t="shared" ref="Q131:Q194" si="25">SUM(E131-C131)</f>
        <v>-391</v>
      </c>
      <c r="R131" s="22">
        <f t="shared" ref="R131:R194" si="26">SUM(F131-E131)</f>
        <v>0</v>
      </c>
      <c r="S131" s="22">
        <f t="shared" ref="S131:S194" si="27">SUM(G131-F131)</f>
        <v>0</v>
      </c>
      <c r="T131" s="22">
        <f t="shared" ref="T131:T194" si="28">SUM(H131-G131)</f>
        <v>0</v>
      </c>
      <c r="U131" s="22">
        <f t="shared" ref="U131:U194" si="29">SUM(I131-H131)</f>
        <v>0</v>
      </c>
      <c r="V131" s="22">
        <f t="shared" ref="V131:V194" si="30">SUM(J131-I131)</f>
        <v>0</v>
      </c>
      <c r="W131" s="22">
        <f t="shared" ref="W131:W194" si="31">SUM(K131-J131)</f>
        <v>0</v>
      </c>
      <c r="X131" s="22">
        <f t="shared" ref="X131:X194" si="32">SUM(L131-K131)</f>
        <v>0</v>
      </c>
      <c r="Y131" s="22">
        <f t="shared" ref="Y131:Y194" si="33">SUM(M131-L131)</f>
        <v>0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40" t="s">
        <v>387</v>
      </c>
      <c r="B132" s="40" t="s">
        <v>388</v>
      </c>
      <c r="C132" s="40">
        <v>1230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53"/>
      <c r="N132" s="6"/>
      <c r="O132" s="22">
        <f t="shared" si="23"/>
        <v>-1230</v>
      </c>
      <c r="P132" s="22">
        <f t="shared" si="24"/>
        <v>0</v>
      </c>
      <c r="Q132" s="22">
        <f t="shared" si="25"/>
        <v>-1230</v>
      </c>
      <c r="R132" s="22">
        <f t="shared" si="26"/>
        <v>0</v>
      </c>
      <c r="S132" s="22">
        <f t="shared" si="27"/>
        <v>0</v>
      </c>
      <c r="T132" s="22">
        <f t="shared" si="28"/>
        <v>0</v>
      </c>
      <c r="U132" s="22">
        <f t="shared" si="29"/>
        <v>0</v>
      </c>
      <c r="V132" s="22">
        <f t="shared" si="30"/>
        <v>0</v>
      </c>
      <c r="W132" s="22">
        <f t="shared" si="31"/>
        <v>0</v>
      </c>
      <c r="X132" s="22">
        <f t="shared" si="32"/>
        <v>0</v>
      </c>
      <c r="Y132" s="22">
        <f t="shared" si="33"/>
        <v>0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40" t="s">
        <v>389</v>
      </c>
      <c r="B133" s="40" t="s">
        <v>390</v>
      </c>
      <c r="C133" s="40">
        <v>667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53"/>
      <c r="N133" s="6"/>
      <c r="O133" s="22">
        <f t="shared" si="23"/>
        <v>-667</v>
      </c>
      <c r="P133" s="22">
        <f t="shared" si="24"/>
        <v>0</v>
      </c>
      <c r="Q133" s="22">
        <f t="shared" si="25"/>
        <v>-667</v>
      </c>
      <c r="R133" s="22">
        <f t="shared" si="26"/>
        <v>0</v>
      </c>
      <c r="S133" s="22">
        <f t="shared" si="27"/>
        <v>0</v>
      </c>
      <c r="T133" s="22">
        <f t="shared" si="28"/>
        <v>0</v>
      </c>
      <c r="U133" s="22">
        <f t="shared" si="29"/>
        <v>0</v>
      </c>
      <c r="V133" s="22">
        <f t="shared" si="30"/>
        <v>0</v>
      </c>
      <c r="W133" s="22">
        <f t="shared" si="31"/>
        <v>0</v>
      </c>
      <c r="X133" s="22">
        <f t="shared" si="32"/>
        <v>0</v>
      </c>
      <c r="Y133" s="22">
        <f t="shared" si="33"/>
        <v>0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40" t="s">
        <v>692</v>
      </c>
      <c r="B134" s="40" t="s">
        <v>693</v>
      </c>
      <c r="C134" s="40">
        <v>81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53"/>
      <c r="N134" s="6"/>
      <c r="O134" s="22">
        <f t="shared" si="23"/>
        <v>-81</v>
      </c>
      <c r="P134" s="22">
        <f t="shared" si="24"/>
        <v>0</v>
      </c>
      <c r="Q134" s="22">
        <f t="shared" si="25"/>
        <v>-81</v>
      </c>
      <c r="R134" s="22">
        <f t="shared" si="26"/>
        <v>0</v>
      </c>
      <c r="S134" s="22">
        <f t="shared" si="27"/>
        <v>0</v>
      </c>
      <c r="T134" s="22">
        <f t="shared" si="28"/>
        <v>0</v>
      </c>
      <c r="U134" s="22">
        <f t="shared" si="29"/>
        <v>0</v>
      </c>
      <c r="V134" s="22">
        <f t="shared" si="30"/>
        <v>0</v>
      </c>
      <c r="W134" s="22">
        <f t="shared" si="31"/>
        <v>0</v>
      </c>
      <c r="X134" s="22">
        <f t="shared" si="32"/>
        <v>0</v>
      </c>
      <c r="Y134" s="22">
        <f t="shared" si="33"/>
        <v>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40" t="s">
        <v>7</v>
      </c>
      <c r="B135" s="40" t="s">
        <v>259</v>
      </c>
      <c r="C135" s="40">
        <v>181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53"/>
      <c r="N135" s="6"/>
      <c r="O135" s="22">
        <f t="shared" si="23"/>
        <v>-181</v>
      </c>
      <c r="P135" s="22">
        <f t="shared" si="24"/>
        <v>0</v>
      </c>
      <c r="Q135" s="22">
        <f t="shared" si="25"/>
        <v>-181</v>
      </c>
      <c r="R135" s="22">
        <f t="shared" si="26"/>
        <v>0</v>
      </c>
      <c r="S135" s="22">
        <f t="shared" si="27"/>
        <v>0</v>
      </c>
      <c r="T135" s="22">
        <f t="shared" si="28"/>
        <v>0</v>
      </c>
      <c r="U135" s="22">
        <f t="shared" si="29"/>
        <v>0</v>
      </c>
      <c r="V135" s="22">
        <f t="shared" si="30"/>
        <v>0</v>
      </c>
      <c r="W135" s="22">
        <f t="shared" si="31"/>
        <v>0</v>
      </c>
      <c r="X135" s="22">
        <f t="shared" si="32"/>
        <v>0</v>
      </c>
      <c r="Y135" s="22">
        <f t="shared" si="33"/>
        <v>0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40" t="s">
        <v>8</v>
      </c>
      <c r="B136" s="40" t="s">
        <v>260</v>
      </c>
      <c r="C136" s="40">
        <v>468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53"/>
      <c r="N136" s="6"/>
      <c r="O136" s="22">
        <f t="shared" si="23"/>
        <v>-468</v>
      </c>
      <c r="P136" s="22">
        <f t="shared" si="24"/>
        <v>0</v>
      </c>
      <c r="Q136" s="22">
        <f t="shared" si="25"/>
        <v>-468</v>
      </c>
      <c r="R136" s="22">
        <f t="shared" si="26"/>
        <v>0</v>
      </c>
      <c r="S136" s="22">
        <f t="shared" si="27"/>
        <v>0</v>
      </c>
      <c r="T136" s="22">
        <f t="shared" si="28"/>
        <v>0</v>
      </c>
      <c r="U136" s="22">
        <f t="shared" si="29"/>
        <v>0</v>
      </c>
      <c r="V136" s="22">
        <f t="shared" si="30"/>
        <v>0</v>
      </c>
      <c r="W136" s="22">
        <f t="shared" si="31"/>
        <v>0</v>
      </c>
      <c r="X136" s="22">
        <f t="shared" si="32"/>
        <v>0</v>
      </c>
      <c r="Y136" s="22">
        <f t="shared" si="33"/>
        <v>0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40" t="s">
        <v>81</v>
      </c>
      <c r="B137" s="40" t="s">
        <v>261</v>
      </c>
      <c r="C137" s="40">
        <v>736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53"/>
      <c r="N137" s="6"/>
      <c r="O137" s="22">
        <f t="shared" si="23"/>
        <v>-736</v>
      </c>
      <c r="P137" s="22">
        <f t="shared" si="24"/>
        <v>0</v>
      </c>
      <c r="Q137" s="22">
        <f t="shared" si="25"/>
        <v>-736</v>
      </c>
      <c r="R137" s="22">
        <f t="shared" si="26"/>
        <v>0</v>
      </c>
      <c r="S137" s="22">
        <f t="shared" si="27"/>
        <v>0</v>
      </c>
      <c r="T137" s="22">
        <f t="shared" si="28"/>
        <v>0</v>
      </c>
      <c r="U137" s="22">
        <f t="shared" si="29"/>
        <v>0</v>
      </c>
      <c r="V137" s="22">
        <f t="shared" si="30"/>
        <v>0</v>
      </c>
      <c r="W137" s="22">
        <f t="shared" si="31"/>
        <v>0</v>
      </c>
      <c r="X137" s="22">
        <f t="shared" si="32"/>
        <v>0</v>
      </c>
      <c r="Y137" s="22">
        <f t="shared" si="33"/>
        <v>0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40" t="s">
        <v>262</v>
      </c>
      <c r="B138" s="40" t="s">
        <v>263</v>
      </c>
      <c r="C138" s="40">
        <v>724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53"/>
      <c r="N138" s="6"/>
      <c r="O138" s="22">
        <f t="shared" si="23"/>
        <v>-724</v>
      </c>
      <c r="P138" s="22">
        <f t="shared" si="24"/>
        <v>0</v>
      </c>
      <c r="Q138" s="22">
        <f t="shared" si="25"/>
        <v>-724</v>
      </c>
      <c r="R138" s="22">
        <f t="shared" si="26"/>
        <v>0</v>
      </c>
      <c r="S138" s="22">
        <f t="shared" si="27"/>
        <v>0</v>
      </c>
      <c r="T138" s="22">
        <f t="shared" si="28"/>
        <v>0</v>
      </c>
      <c r="U138" s="22">
        <f t="shared" si="29"/>
        <v>0</v>
      </c>
      <c r="V138" s="22">
        <f t="shared" si="30"/>
        <v>0</v>
      </c>
      <c r="W138" s="22">
        <f t="shared" si="31"/>
        <v>0</v>
      </c>
      <c r="X138" s="22">
        <f t="shared" si="32"/>
        <v>0</v>
      </c>
      <c r="Y138" s="22">
        <f t="shared" si="33"/>
        <v>0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40" t="s">
        <v>391</v>
      </c>
      <c r="B139" s="40" t="s">
        <v>392</v>
      </c>
      <c r="C139" s="40">
        <v>403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53"/>
      <c r="N139" s="6"/>
      <c r="O139" s="22">
        <f t="shared" si="23"/>
        <v>-403</v>
      </c>
      <c r="P139" s="22">
        <f t="shared" si="24"/>
        <v>0</v>
      </c>
      <c r="Q139" s="22">
        <f t="shared" si="25"/>
        <v>-403</v>
      </c>
      <c r="R139" s="22">
        <f t="shared" si="26"/>
        <v>0</v>
      </c>
      <c r="S139" s="22">
        <f t="shared" si="27"/>
        <v>0</v>
      </c>
      <c r="T139" s="22">
        <f t="shared" si="28"/>
        <v>0</v>
      </c>
      <c r="U139" s="22">
        <f t="shared" si="29"/>
        <v>0</v>
      </c>
      <c r="V139" s="22">
        <f t="shared" si="30"/>
        <v>0</v>
      </c>
      <c r="W139" s="22">
        <f t="shared" si="31"/>
        <v>0</v>
      </c>
      <c r="X139" s="22">
        <f t="shared" si="32"/>
        <v>0</v>
      </c>
      <c r="Y139" s="22">
        <f t="shared" si="33"/>
        <v>0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40" t="s">
        <v>452</v>
      </c>
      <c r="B140" s="40" t="s">
        <v>651</v>
      </c>
      <c r="C140" s="40">
        <v>546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53"/>
      <c r="N140" s="6"/>
      <c r="O140" s="22">
        <f t="shared" si="23"/>
        <v>-546</v>
      </c>
      <c r="P140" s="22">
        <f t="shared" si="24"/>
        <v>0</v>
      </c>
      <c r="Q140" s="22">
        <f t="shared" si="25"/>
        <v>-546</v>
      </c>
      <c r="R140" s="22">
        <f t="shared" si="26"/>
        <v>0</v>
      </c>
      <c r="S140" s="22">
        <f t="shared" si="27"/>
        <v>0</v>
      </c>
      <c r="T140" s="22">
        <f t="shared" si="28"/>
        <v>0</v>
      </c>
      <c r="U140" s="22">
        <f t="shared" si="29"/>
        <v>0</v>
      </c>
      <c r="V140" s="22">
        <f t="shared" si="30"/>
        <v>0</v>
      </c>
      <c r="W140" s="22">
        <f t="shared" si="31"/>
        <v>0</v>
      </c>
      <c r="X140" s="22">
        <f t="shared" si="32"/>
        <v>0</v>
      </c>
      <c r="Y140" s="22">
        <f t="shared" si="33"/>
        <v>0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40" t="s">
        <v>9</v>
      </c>
      <c r="B141" s="40" t="s">
        <v>264</v>
      </c>
      <c r="C141" s="40">
        <v>192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53"/>
      <c r="N141" s="6"/>
      <c r="O141" s="22">
        <f t="shared" si="23"/>
        <v>-192</v>
      </c>
      <c r="P141" s="22">
        <f t="shared" si="24"/>
        <v>0</v>
      </c>
      <c r="Q141" s="22">
        <f t="shared" si="25"/>
        <v>-192</v>
      </c>
      <c r="R141" s="22">
        <f t="shared" si="26"/>
        <v>0</v>
      </c>
      <c r="S141" s="22">
        <f t="shared" si="27"/>
        <v>0</v>
      </c>
      <c r="T141" s="22">
        <f t="shared" si="28"/>
        <v>0</v>
      </c>
      <c r="U141" s="22">
        <f t="shared" si="29"/>
        <v>0</v>
      </c>
      <c r="V141" s="22">
        <f t="shared" si="30"/>
        <v>0</v>
      </c>
      <c r="W141" s="22">
        <f t="shared" si="31"/>
        <v>0</v>
      </c>
      <c r="X141" s="22">
        <f t="shared" si="32"/>
        <v>0</v>
      </c>
      <c r="Y141" s="22">
        <f t="shared" si="33"/>
        <v>0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40" t="s">
        <v>10</v>
      </c>
      <c r="B142" s="40" t="s">
        <v>265</v>
      </c>
      <c r="C142" s="40">
        <v>564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53"/>
      <c r="N142" s="6"/>
      <c r="O142" s="22">
        <f t="shared" si="23"/>
        <v>-564</v>
      </c>
      <c r="P142" s="22">
        <f t="shared" si="24"/>
        <v>0</v>
      </c>
      <c r="Q142" s="22">
        <f t="shared" si="25"/>
        <v>-564</v>
      </c>
      <c r="R142" s="22">
        <f t="shared" si="26"/>
        <v>0</v>
      </c>
      <c r="S142" s="22">
        <f t="shared" si="27"/>
        <v>0</v>
      </c>
      <c r="T142" s="22">
        <f t="shared" si="28"/>
        <v>0</v>
      </c>
      <c r="U142" s="22">
        <f t="shared" si="29"/>
        <v>0</v>
      </c>
      <c r="V142" s="22">
        <f t="shared" si="30"/>
        <v>0</v>
      </c>
      <c r="W142" s="22">
        <f t="shared" si="31"/>
        <v>0</v>
      </c>
      <c r="X142" s="22">
        <f t="shared" si="32"/>
        <v>0</v>
      </c>
      <c r="Y142" s="22">
        <f t="shared" si="33"/>
        <v>0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40" t="s">
        <v>11</v>
      </c>
      <c r="B143" s="40" t="s">
        <v>266</v>
      </c>
      <c r="C143" s="40">
        <v>512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53"/>
      <c r="N143" s="6"/>
      <c r="O143" s="22">
        <f t="shared" si="23"/>
        <v>-512</v>
      </c>
      <c r="P143" s="22">
        <f t="shared" si="24"/>
        <v>0</v>
      </c>
      <c r="Q143" s="22">
        <f t="shared" si="25"/>
        <v>-512</v>
      </c>
      <c r="R143" s="22">
        <f t="shared" si="26"/>
        <v>0</v>
      </c>
      <c r="S143" s="22">
        <f t="shared" si="27"/>
        <v>0</v>
      </c>
      <c r="T143" s="22">
        <f t="shared" si="28"/>
        <v>0</v>
      </c>
      <c r="U143" s="22">
        <f t="shared" si="29"/>
        <v>0</v>
      </c>
      <c r="V143" s="22">
        <f t="shared" si="30"/>
        <v>0</v>
      </c>
      <c r="W143" s="22">
        <f t="shared" si="31"/>
        <v>0</v>
      </c>
      <c r="X143" s="22">
        <f t="shared" si="32"/>
        <v>0</v>
      </c>
      <c r="Y143" s="22">
        <f t="shared" si="33"/>
        <v>0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40" t="s">
        <v>267</v>
      </c>
      <c r="B144" s="40" t="s">
        <v>268</v>
      </c>
      <c r="C144" s="40">
        <v>269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53"/>
      <c r="N144" s="6"/>
      <c r="O144" s="22">
        <f t="shared" si="23"/>
        <v>-269</v>
      </c>
      <c r="P144" s="22">
        <f t="shared" si="24"/>
        <v>0</v>
      </c>
      <c r="Q144" s="22">
        <f t="shared" si="25"/>
        <v>-269</v>
      </c>
      <c r="R144" s="22">
        <f t="shared" si="26"/>
        <v>0</v>
      </c>
      <c r="S144" s="22">
        <f t="shared" si="27"/>
        <v>0</v>
      </c>
      <c r="T144" s="22">
        <f t="shared" si="28"/>
        <v>0</v>
      </c>
      <c r="U144" s="22">
        <f t="shared" si="29"/>
        <v>0</v>
      </c>
      <c r="V144" s="22">
        <f t="shared" si="30"/>
        <v>0</v>
      </c>
      <c r="W144" s="22">
        <f t="shared" si="31"/>
        <v>0</v>
      </c>
      <c r="X144" s="22">
        <f t="shared" si="32"/>
        <v>0</v>
      </c>
      <c r="Y144" s="22">
        <f t="shared" si="33"/>
        <v>0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40" t="s">
        <v>12</v>
      </c>
      <c r="B145" s="40" t="s">
        <v>269</v>
      </c>
      <c r="C145" s="40">
        <v>202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53"/>
      <c r="N145" s="6"/>
      <c r="O145" s="22">
        <f t="shared" si="23"/>
        <v>-202</v>
      </c>
      <c r="P145" s="22">
        <f t="shared" si="24"/>
        <v>0</v>
      </c>
      <c r="Q145" s="22">
        <f t="shared" si="25"/>
        <v>-202</v>
      </c>
      <c r="R145" s="22">
        <f t="shared" si="26"/>
        <v>0</v>
      </c>
      <c r="S145" s="22">
        <f t="shared" si="27"/>
        <v>0</v>
      </c>
      <c r="T145" s="22">
        <f t="shared" si="28"/>
        <v>0</v>
      </c>
      <c r="U145" s="22">
        <f t="shared" si="29"/>
        <v>0</v>
      </c>
      <c r="V145" s="22">
        <f t="shared" si="30"/>
        <v>0</v>
      </c>
      <c r="W145" s="22">
        <f t="shared" si="31"/>
        <v>0</v>
      </c>
      <c r="X145" s="22">
        <f t="shared" si="32"/>
        <v>0</v>
      </c>
      <c r="Y145" s="22">
        <f t="shared" si="33"/>
        <v>0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40" t="s">
        <v>270</v>
      </c>
      <c r="B146" s="40" t="s">
        <v>271</v>
      </c>
      <c r="C146" s="40">
        <v>1077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53"/>
      <c r="N146" s="6"/>
      <c r="O146" s="22">
        <f t="shared" si="23"/>
        <v>-1077</v>
      </c>
      <c r="P146" s="22">
        <f t="shared" si="24"/>
        <v>0</v>
      </c>
      <c r="Q146" s="22">
        <f t="shared" si="25"/>
        <v>-1077</v>
      </c>
      <c r="R146" s="22">
        <f t="shared" si="26"/>
        <v>0</v>
      </c>
      <c r="S146" s="22">
        <f t="shared" si="27"/>
        <v>0</v>
      </c>
      <c r="T146" s="22">
        <f t="shared" si="28"/>
        <v>0</v>
      </c>
      <c r="U146" s="22">
        <f t="shared" si="29"/>
        <v>0</v>
      </c>
      <c r="V146" s="22">
        <f t="shared" si="30"/>
        <v>0</v>
      </c>
      <c r="W146" s="22">
        <f t="shared" si="31"/>
        <v>0</v>
      </c>
      <c r="X146" s="22">
        <f t="shared" si="32"/>
        <v>0</v>
      </c>
      <c r="Y146" s="22">
        <f t="shared" si="33"/>
        <v>0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40" t="s">
        <v>272</v>
      </c>
      <c r="B147" s="40" t="s">
        <v>653</v>
      </c>
      <c r="C147" s="40">
        <v>113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53"/>
      <c r="N147" s="6"/>
      <c r="O147" s="22">
        <f t="shared" si="23"/>
        <v>-113</v>
      </c>
      <c r="P147" s="22">
        <f t="shared" si="24"/>
        <v>0</v>
      </c>
      <c r="Q147" s="22">
        <f t="shared" si="25"/>
        <v>-113</v>
      </c>
      <c r="R147" s="22">
        <f t="shared" si="26"/>
        <v>0</v>
      </c>
      <c r="S147" s="22">
        <f t="shared" si="27"/>
        <v>0</v>
      </c>
      <c r="T147" s="22">
        <f t="shared" si="28"/>
        <v>0</v>
      </c>
      <c r="U147" s="22">
        <f t="shared" si="29"/>
        <v>0</v>
      </c>
      <c r="V147" s="22">
        <f t="shared" si="30"/>
        <v>0</v>
      </c>
      <c r="W147" s="22">
        <f t="shared" si="31"/>
        <v>0</v>
      </c>
      <c r="X147" s="22">
        <f t="shared" si="32"/>
        <v>0</v>
      </c>
      <c r="Y147" s="22">
        <f t="shared" si="33"/>
        <v>0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40" t="s">
        <v>133</v>
      </c>
      <c r="B148" s="40" t="s">
        <v>273</v>
      </c>
      <c r="C148" s="40">
        <v>856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53"/>
      <c r="N148" s="6"/>
      <c r="O148" s="22">
        <f t="shared" si="23"/>
        <v>-856</v>
      </c>
      <c r="P148" s="22">
        <f t="shared" si="24"/>
        <v>0</v>
      </c>
      <c r="Q148" s="22">
        <f t="shared" si="25"/>
        <v>-856</v>
      </c>
      <c r="R148" s="22">
        <f t="shared" si="26"/>
        <v>0</v>
      </c>
      <c r="S148" s="22">
        <f t="shared" si="27"/>
        <v>0</v>
      </c>
      <c r="T148" s="22">
        <f t="shared" si="28"/>
        <v>0</v>
      </c>
      <c r="U148" s="22">
        <f t="shared" si="29"/>
        <v>0</v>
      </c>
      <c r="V148" s="22">
        <f t="shared" si="30"/>
        <v>0</v>
      </c>
      <c r="W148" s="22">
        <f t="shared" si="31"/>
        <v>0</v>
      </c>
      <c r="X148" s="22">
        <f t="shared" si="32"/>
        <v>0</v>
      </c>
      <c r="Y148" s="22">
        <f t="shared" si="33"/>
        <v>0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40" t="s">
        <v>13</v>
      </c>
      <c r="B149" s="40" t="s">
        <v>274</v>
      </c>
      <c r="C149" s="40">
        <v>936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53"/>
      <c r="N149" s="6"/>
      <c r="O149" s="22">
        <f t="shared" si="23"/>
        <v>-936</v>
      </c>
      <c r="P149" s="22">
        <f t="shared" si="24"/>
        <v>0</v>
      </c>
      <c r="Q149" s="22">
        <f t="shared" si="25"/>
        <v>-936</v>
      </c>
      <c r="R149" s="22">
        <f t="shared" si="26"/>
        <v>0</v>
      </c>
      <c r="S149" s="22">
        <f t="shared" si="27"/>
        <v>0</v>
      </c>
      <c r="T149" s="22">
        <f t="shared" si="28"/>
        <v>0</v>
      </c>
      <c r="U149" s="22">
        <f t="shared" si="29"/>
        <v>0</v>
      </c>
      <c r="V149" s="22">
        <f t="shared" si="30"/>
        <v>0</v>
      </c>
      <c r="W149" s="22">
        <f t="shared" si="31"/>
        <v>0</v>
      </c>
      <c r="X149" s="22">
        <f t="shared" si="32"/>
        <v>0</v>
      </c>
      <c r="Y149" s="22">
        <f t="shared" si="33"/>
        <v>0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40" t="s">
        <v>393</v>
      </c>
      <c r="B150" s="40" t="s">
        <v>394</v>
      </c>
      <c r="C150" s="40">
        <v>602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53"/>
      <c r="N150" s="6"/>
      <c r="O150" s="22">
        <f t="shared" si="23"/>
        <v>-602</v>
      </c>
      <c r="P150" s="22">
        <f t="shared" si="24"/>
        <v>0</v>
      </c>
      <c r="Q150" s="22">
        <f t="shared" si="25"/>
        <v>-602</v>
      </c>
      <c r="R150" s="22">
        <f t="shared" si="26"/>
        <v>0</v>
      </c>
      <c r="S150" s="22">
        <f t="shared" si="27"/>
        <v>0</v>
      </c>
      <c r="T150" s="22">
        <f t="shared" si="28"/>
        <v>0</v>
      </c>
      <c r="U150" s="22">
        <f t="shared" si="29"/>
        <v>0</v>
      </c>
      <c r="V150" s="22">
        <f t="shared" si="30"/>
        <v>0</v>
      </c>
      <c r="W150" s="22">
        <f t="shared" si="31"/>
        <v>0</v>
      </c>
      <c r="X150" s="22">
        <f t="shared" si="32"/>
        <v>0</v>
      </c>
      <c r="Y150" s="22">
        <f t="shared" si="33"/>
        <v>0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40" t="s">
        <v>275</v>
      </c>
      <c r="B151" s="40" t="s">
        <v>276</v>
      </c>
      <c r="C151" s="40">
        <v>44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53"/>
      <c r="N151" s="6"/>
      <c r="O151" s="22">
        <f t="shared" si="23"/>
        <v>-44</v>
      </c>
      <c r="P151" s="22">
        <f t="shared" si="24"/>
        <v>0</v>
      </c>
      <c r="Q151" s="22">
        <f t="shared" si="25"/>
        <v>-44</v>
      </c>
      <c r="R151" s="22">
        <f t="shared" si="26"/>
        <v>0</v>
      </c>
      <c r="S151" s="22">
        <f t="shared" si="27"/>
        <v>0</v>
      </c>
      <c r="T151" s="22">
        <f t="shared" si="28"/>
        <v>0</v>
      </c>
      <c r="U151" s="22">
        <f t="shared" si="29"/>
        <v>0</v>
      </c>
      <c r="V151" s="22">
        <f t="shared" si="30"/>
        <v>0</v>
      </c>
      <c r="W151" s="22">
        <f t="shared" si="31"/>
        <v>0</v>
      </c>
      <c r="X151" s="22">
        <f t="shared" si="32"/>
        <v>0</v>
      </c>
      <c r="Y151" s="22">
        <f t="shared" si="33"/>
        <v>0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40" t="s">
        <v>489</v>
      </c>
      <c r="B152" s="40" t="s">
        <v>665</v>
      </c>
      <c r="C152" s="40">
        <v>519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53"/>
      <c r="N152" s="6"/>
      <c r="O152" s="22">
        <f t="shared" si="23"/>
        <v>-519</v>
      </c>
      <c r="P152" s="22">
        <f t="shared" si="24"/>
        <v>0</v>
      </c>
      <c r="Q152" s="22">
        <f t="shared" si="25"/>
        <v>-519</v>
      </c>
      <c r="R152" s="22">
        <f t="shared" si="26"/>
        <v>0</v>
      </c>
      <c r="S152" s="22">
        <f t="shared" si="27"/>
        <v>0</v>
      </c>
      <c r="T152" s="22">
        <f t="shared" si="28"/>
        <v>0</v>
      </c>
      <c r="U152" s="22">
        <f t="shared" si="29"/>
        <v>0</v>
      </c>
      <c r="V152" s="22">
        <f t="shared" si="30"/>
        <v>0</v>
      </c>
      <c r="W152" s="22">
        <f t="shared" si="31"/>
        <v>0</v>
      </c>
      <c r="X152" s="22">
        <f t="shared" si="32"/>
        <v>0</v>
      </c>
      <c r="Y152" s="22">
        <f t="shared" si="33"/>
        <v>0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40" t="s">
        <v>14</v>
      </c>
      <c r="B153" s="40" t="s">
        <v>277</v>
      </c>
      <c r="C153" s="40">
        <v>612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53"/>
      <c r="N153" s="6"/>
      <c r="O153" s="22">
        <f t="shared" si="23"/>
        <v>-612</v>
      </c>
      <c r="P153" s="22">
        <f t="shared" si="24"/>
        <v>0</v>
      </c>
      <c r="Q153" s="22">
        <f t="shared" si="25"/>
        <v>-612</v>
      </c>
      <c r="R153" s="22">
        <f t="shared" si="26"/>
        <v>0</v>
      </c>
      <c r="S153" s="22">
        <f t="shared" si="27"/>
        <v>0</v>
      </c>
      <c r="T153" s="22">
        <f t="shared" si="28"/>
        <v>0</v>
      </c>
      <c r="U153" s="22">
        <f t="shared" si="29"/>
        <v>0</v>
      </c>
      <c r="V153" s="22">
        <f t="shared" si="30"/>
        <v>0</v>
      </c>
      <c r="W153" s="22">
        <f t="shared" si="31"/>
        <v>0</v>
      </c>
      <c r="X153" s="22">
        <f t="shared" si="32"/>
        <v>0</v>
      </c>
      <c r="Y153" s="22">
        <f t="shared" si="33"/>
        <v>0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40" t="s">
        <v>15</v>
      </c>
      <c r="B154" s="40" t="s">
        <v>278</v>
      </c>
      <c r="C154" s="40">
        <v>506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53"/>
      <c r="N154" s="6"/>
      <c r="O154" s="22">
        <f t="shared" si="23"/>
        <v>-506</v>
      </c>
      <c r="P154" s="22">
        <f t="shared" si="24"/>
        <v>0</v>
      </c>
      <c r="Q154" s="22">
        <f t="shared" si="25"/>
        <v>-506</v>
      </c>
      <c r="R154" s="22">
        <f t="shared" si="26"/>
        <v>0</v>
      </c>
      <c r="S154" s="22">
        <f t="shared" si="27"/>
        <v>0</v>
      </c>
      <c r="T154" s="22">
        <f t="shared" si="28"/>
        <v>0</v>
      </c>
      <c r="U154" s="22">
        <f t="shared" si="29"/>
        <v>0</v>
      </c>
      <c r="V154" s="22">
        <f t="shared" si="30"/>
        <v>0</v>
      </c>
      <c r="W154" s="22">
        <f t="shared" si="31"/>
        <v>0</v>
      </c>
      <c r="X154" s="22">
        <f t="shared" si="32"/>
        <v>0</v>
      </c>
      <c r="Y154" s="22">
        <f t="shared" si="33"/>
        <v>0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40" t="s">
        <v>16</v>
      </c>
      <c r="B155" s="40" t="s">
        <v>279</v>
      </c>
      <c r="C155" s="40">
        <v>223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53"/>
      <c r="N155" s="6"/>
      <c r="O155" s="22">
        <f t="shared" si="23"/>
        <v>-223</v>
      </c>
      <c r="P155" s="22">
        <f t="shared" si="24"/>
        <v>0</v>
      </c>
      <c r="Q155" s="22">
        <f t="shared" si="25"/>
        <v>-223</v>
      </c>
      <c r="R155" s="22">
        <f t="shared" si="26"/>
        <v>0</v>
      </c>
      <c r="S155" s="22">
        <f t="shared" si="27"/>
        <v>0</v>
      </c>
      <c r="T155" s="22">
        <f t="shared" si="28"/>
        <v>0</v>
      </c>
      <c r="U155" s="22">
        <f t="shared" si="29"/>
        <v>0</v>
      </c>
      <c r="V155" s="22">
        <f t="shared" si="30"/>
        <v>0</v>
      </c>
      <c r="W155" s="22">
        <f t="shared" si="31"/>
        <v>0</v>
      </c>
      <c r="X155" s="22">
        <f t="shared" si="32"/>
        <v>0</v>
      </c>
      <c r="Y155" s="22">
        <f t="shared" si="33"/>
        <v>0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40" t="s">
        <v>17</v>
      </c>
      <c r="B156" s="40" t="s">
        <v>280</v>
      </c>
      <c r="C156" s="40">
        <v>417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53"/>
      <c r="N156" s="6"/>
      <c r="O156" s="22">
        <f t="shared" si="23"/>
        <v>-417</v>
      </c>
      <c r="P156" s="22">
        <f t="shared" si="24"/>
        <v>0</v>
      </c>
      <c r="Q156" s="22">
        <f t="shared" si="25"/>
        <v>-417</v>
      </c>
      <c r="R156" s="22">
        <f t="shared" si="26"/>
        <v>0</v>
      </c>
      <c r="S156" s="22">
        <f t="shared" si="27"/>
        <v>0</v>
      </c>
      <c r="T156" s="22">
        <f t="shared" si="28"/>
        <v>0</v>
      </c>
      <c r="U156" s="22">
        <f t="shared" si="29"/>
        <v>0</v>
      </c>
      <c r="V156" s="22">
        <f t="shared" si="30"/>
        <v>0</v>
      </c>
      <c r="W156" s="22">
        <f t="shared" si="31"/>
        <v>0</v>
      </c>
      <c r="X156" s="22">
        <f t="shared" si="32"/>
        <v>0</v>
      </c>
      <c r="Y156" s="22">
        <f t="shared" si="33"/>
        <v>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40" t="s">
        <v>18</v>
      </c>
      <c r="B157" s="40" t="s">
        <v>281</v>
      </c>
      <c r="C157" s="40">
        <v>673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53"/>
      <c r="N157" s="6"/>
      <c r="O157" s="22">
        <f t="shared" si="23"/>
        <v>-673</v>
      </c>
      <c r="P157" s="22">
        <f t="shared" si="24"/>
        <v>0</v>
      </c>
      <c r="Q157" s="22">
        <f t="shared" si="25"/>
        <v>-673</v>
      </c>
      <c r="R157" s="22">
        <f t="shared" si="26"/>
        <v>0</v>
      </c>
      <c r="S157" s="22">
        <f t="shared" si="27"/>
        <v>0</v>
      </c>
      <c r="T157" s="22">
        <f t="shared" si="28"/>
        <v>0</v>
      </c>
      <c r="U157" s="22">
        <f t="shared" si="29"/>
        <v>0</v>
      </c>
      <c r="V157" s="22">
        <f t="shared" si="30"/>
        <v>0</v>
      </c>
      <c r="W157" s="22">
        <f t="shared" si="31"/>
        <v>0</v>
      </c>
      <c r="X157" s="22">
        <f t="shared" si="32"/>
        <v>0</v>
      </c>
      <c r="Y157" s="22">
        <f t="shared" si="33"/>
        <v>0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40" t="s">
        <v>19</v>
      </c>
      <c r="B158" s="40" t="s">
        <v>282</v>
      </c>
      <c r="C158" s="40">
        <v>577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53"/>
      <c r="N158" s="6"/>
      <c r="O158" s="22">
        <f t="shared" si="23"/>
        <v>-577</v>
      </c>
      <c r="P158" s="22">
        <f t="shared" si="24"/>
        <v>0</v>
      </c>
      <c r="Q158" s="22">
        <f t="shared" si="25"/>
        <v>-577</v>
      </c>
      <c r="R158" s="22">
        <f t="shared" si="26"/>
        <v>0</v>
      </c>
      <c r="S158" s="22">
        <f t="shared" si="27"/>
        <v>0</v>
      </c>
      <c r="T158" s="22">
        <f t="shared" si="28"/>
        <v>0</v>
      </c>
      <c r="U158" s="22">
        <f t="shared" si="29"/>
        <v>0</v>
      </c>
      <c r="V158" s="22">
        <f t="shared" si="30"/>
        <v>0</v>
      </c>
      <c r="W158" s="22">
        <f t="shared" si="31"/>
        <v>0</v>
      </c>
      <c r="X158" s="22">
        <f t="shared" si="32"/>
        <v>0</v>
      </c>
      <c r="Y158" s="22">
        <f t="shared" si="33"/>
        <v>0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40" t="s">
        <v>124</v>
      </c>
      <c r="B159" s="40" t="s">
        <v>283</v>
      </c>
      <c r="C159" s="40">
        <v>1353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53"/>
      <c r="N159" s="6"/>
      <c r="O159" s="22">
        <f t="shared" si="23"/>
        <v>-1353</v>
      </c>
      <c r="P159" s="22">
        <f t="shared" si="24"/>
        <v>0</v>
      </c>
      <c r="Q159" s="22">
        <f t="shared" si="25"/>
        <v>-1353</v>
      </c>
      <c r="R159" s="22">
        <f t="shared" si="26"/>
        <v>0</v>
      </c>
      <c r="S159" s="22">
        <f t="shared" si="27"/>
        <v>0</v>
      </c>
      <c r="T159" s="22">
        <f t="shared" si="28"/>
        <v>0</v>
      </c>
      <c r="U159" s="22">
        <f t="shared" si="29"/>
        <v>0</v>
      </c>
      <c r="V159" s="22">
        <f t="shared" si="30"/>
        <v>0</v>
      </c>
      <c r="W159" s="22">
        <f t="shared" si="31"/>
        <v>0</v>
      </c>
      <c r="X159" s="22">
        <f t="shared" si="32"/>
        <v>0</v>
      </c>
      <c r="Y159" s="22">
        <f t="shared" si="33"/>
        <v>0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40" t="s">
        <v>284</v>
      </c>
      <c r="B160" s="40" t="s">
        <v>285</v>
      </c>
      <c r="C160" s="40">
        <v>204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53"/>
      <c r="N160" s="6"/>
      <c r="O160" s="22">
        <f t="shared" si="23"/>
        <v>-204</v>
      </c>
      <c r="P160" s="22">
        <f t="shared" si="24"/>
        <v>0</v>
      </c>
      <c r="Q160" s="22">
        <f t="shared" si="25"/>
        <v>-204</v>
      </c>
      <c r="R160" s="22">
        <f t="shared" si="26"/>
        <v>0</v>
      </c>
      <c r="S160" s="22">
        <f t="shared" si="27"/>
        <v>0</v>
      </c>
      <c r="T160" s="22">
        <f t="shared" si="28"/>
        <v>0</v>
      </c>
      <c r="U160" s="22">
        <f t="shared" si="29"/>
        <v>0</v>
      </c>
      <c r="V160" s="22">
        <f t="shared" si="30"/>
        <v>0</v>
      </c>
      <c r="W160" s="22">
        <f t="shared" si="31"/>
        <v>0</v>
      </c>
      <c r="X160" s="22">
        <f t="shared" si="32"/>
        <v>0</v>
      </c>
      <c r="Y160" s="22">
        <f t="shared" si="33"/>
        <v>0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40" t="s">
        <v>286</v>
      </c>
      <c r="B161" s="40" t="s">
        <v>287</v>
      </c>
      <c r="C161" s="40">
        <v>585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53"/>
      <c r="N161" s="6"/>
      <c r="O161" s="22">
        <f t="shared" si="23"/>
        <v>-585</v>
      </c>
      <c r="P161" s="22">
        <f t="shared" si="24"/>
        <v>0</v>
      </c>
      <c r="Q161" s="22">
        <f t="shared" si="25"/>
        <v>-585</v>
      </c>
      <c r="R161" s="22">
        <f t="shared" si="26"/>
        <v>0</v>
      </c>
      <c r="S161" s="22">
        <f t="shared" si="27"/>
        <v>0</v>
      </c>
      <c r="T161" s="22">
        <f t="shared" si="28"/>
        <v>0</v>
      </c>
      <c r="U161" s="22">
        <f t="shared" si="29"/>
        <v>0</v>
      </c>
      <c r="V161" s="22">
        <f t="shared" si="30"/>
        <v>0</v>
      </c>
      <c r="W161" s="22">
        <f t="shared" si="31"/>
        <v>0</v>
      </c>
      <c r="X161" s="22">
        <f t="shared" si="32"/>
        <v>0</v>
      </c>
      <c r="Y161" s="22">
        <f t="shared" si="33"/>
        <v>0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40" t="s">
        <v>288</v>
      </c>
      <c r="B162" s="40" t="s">
        <v>289</v>
      </c>
      <c r="C162" s="40">
        <v>369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53"/>
      <c r="N162" s="6"/>
      <c r="O162" s="22">
        <f t="shared" si="23"/>
        <v>-369</v>
      </c>
      <c r="P162" s="22">
        <f t="shared" si="24"/>
        <v>0</v>
      </c>
      <c r="Q162" s="22">
        <f t="shared" si="25"/>
        <v>-369</v>
      </c>
      <c r="R162" s="22">
        <f t="shared" si="26"/>
        <v>0</v>
      </c>
      <c r="S162" s="22">
        <f t="shared" si="27"/>
        <v>0</v>
      </c>
      <c r="T162" s="22">
        <f t="shared" si="28"/>
        <v>0</v>
      </c>
      <c r="U162" s="22">
        <f t="shared" si="29"/>
        <v>0</v>
      </c>
      <c r="V162" s="22">
        <f t="shared" si="30"/>
        <v>0</v>
      </c>
      <c r="W162" s="22">
        <f t="shared" si="31"/>
        <v>0</v>
      </c>
      <c r="X162" s="22">
        <f t="shared" si="32"/>
        <v>0</v>
      </c>
      <c r="Y162" s="22">
        <f t="shared" si="33"/>
        <v>0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40" t="s">
        <v>395</v>
      </c>
      <c r="B163" s="40" t="s">
        <v>396</v>
      </c>
      <c r="C163" s="40">
        <v>371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53"/>
      <c r="N163" s="6"/>
      <c r="O163" s="22">
        <f t="shared" si="23"/>
        <v>-371</v>
      </c>
      <c r="P163" s="22">
        <f t="shared" si="24"/>
        <v>0</v>
      </c>
      <c r="Q163" s="22">
        <f t="shared" si="25"/>
        <v>-371</v>
      </c>
      <c r="R163" s="22">
        <f t="shared" si="26"/>
        <v>0</v>
      </c>
      <c r="S163" s="22">
        <f t="shared" si="27"/>
        <v>0</v>
      </c>
      <c r="T163" s="22">
        <f t="shared" si="28"/>
        <v>0</v>
      </c>
      <c r="U163" s="22">
        <f t="shared" si="29"/>
        <v>0</v>
      </c>
      <c r="V163" s="22">
        <f t="shared" si="30"/>
        <v>0</v>
      </c>
      <c r="W163" s="22">
        <f t="shared" si="31"/>
        <v>0</v>
      </c>
      <c r="X163" s="22">
        <f t="shared" si="32"/>
        <v>0</v>
      </c>
      <c r="Y163" s="22">
        <f t="shared" si="33"/>
        <v>0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40" t="s">
        <v>423</v>
      </c>
      <c r="B164" s="40" t="s">
        <v>424</v>
      </c>
      <c r="C164" s="40">
        <v>882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53"/>
      <c r="N164" s="6"/>
      <c r="O164" s="22">
        <f t="shared" si="23"/>
        <v>-882</v>
      </c>
      <c r="P164" s="22">
        <f t="shared" si="24"/>
        <v>0</v>
      </c>
      <c r="Q164" s="22">
        <f t="shared" si="25"/>
        <v>-882</v>
      </c>
      <c r="R164" s="22">
        <f t="shared" si="26"/>
        <v>0</v>
      </c>
      <c r="S164" s="22">
        <f t="shared" si="27"/>
        <v>0</v>
      </c>
      <c r="T164" s="22">
        <f t="shared" si="28"/>
        <v>0</v>
      </c>
      <c r="U164" s="22">
        <f t="shared" si="29"/>
        <v>0</v>
      </c>
      <c r="V164" s="22">
        <f t="shared" si="30"/>
        <v>0</v>
      </c>
      <c r="W164" s="22">
        <f t="shared" si="31"/>
        <v>0</v>
      </c>
      <c r="X164" s="22">
        <f t="shared" si="32"/>
        <v>0</v>
      </c>
      <c r="Y164" s="22">
        <f t="shared" si="33"/>
        <v>0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40" t="s">
        <v>425</v>
      </c>
      <c r="B165" s="40" t="s">
        <v>426</v>
      </c>
      <c r="C165" s="40">
        <v>351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53"/>
      <c r="N165" s="6"/>
      <c r="O165" s="22">
        <f t="shared" si="23"/>
        <v>-351</v>
      </c>
      <c r="P165" s="22">
        <f t="shared" si="24"/>
        <v>0</v>
      </c>
      <c r="Q165" s="22">
        <f t="shared" si="25"/>
        <v>-351</v>
      </c>
      <c r="R165" s="22">
        <f t="shared" si="26"/>
        <v>0</v>
      </c>
      <c r="S165" s="22">
        <f t="shared" si="27"/>
        <v>0</v>
      </c>
      <c r="T165" s="22">
        <f t="shared" si="28"/>
        <v>0</v>
      </c>
      <c r="U165" s="22">
        <f t="shared" si="29"/>
        <v>0</v>
      </c>
      <c r="V165" s="22">
        <f t="shared" si="30"/>
        <v>0</v>
      </c>
      <c r="W165" s="22">
        <f t="shared" si="31"/>
        <v>0</v>
      </c>
      <c r="X165" s="22">
        <f t="shared" si="32"/>
        <v>0</v>
      </c>
      <c r="Y165" s="22">
        <f t="shared" si="33"/>
        <v>0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40" t="s">
        <v>628</v>
      </c>
      <c r="B166" s="40" t="s">
        <v>629</v>
      </c>
      <c r="C166" s="40">
        <v>262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53"/>
      <c r="N166" s="6"/>
      <c r="O166" s="22">
        <f t="shared" si="23"/>
        <v>-262</v>
      </c>
      <c r="P166" s="22">
        <f t="shared" si="24"/>
        <v>0</v>
      </c>
      <c r="Q166" s="22">
        <f t="shared" si="25"/>
        <v>-262</v>
      </c>
      <c r="R166" s="22">
        <f t="shared" si="26"/>
        <v>0</v>
      </c>
      <c r="S166" s="22">
        <f t="shared" si="27"/>
        <v>0</v>
      </c>
      <c r="T166" s="22">
        <f t="shared" si="28"/>
        <v>0</v>
      </c>
      <c r="U166" s="22">
        <f t="shared" si="29"/>
        <v>0</v>
      </c>
      <c r="V166" s="22">
        <f t="shared" si="30"/>
        <v>0</v>
      </c>
      <c r="W166" s="22">
        <f t="shared" si="31"/>
        <v>0</v>
      </c>
      <c r="X166" s="22">
        <f t="shared" si="32"/>
        <v>0</v>
      </c>
      <c r="Y166" s="22">
        <f t="shared" si="33"/>
        <v>0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40" t="s">
        <v>290</v>
      </c>
      <c r="B167" s="40" t="s">
        <v>291</v>
      </c>
      <c r="C167" s="40">
        <v>882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53"/>
      <c r="N167" s="6"/>
      <c r="O167" s="22">
        <f t="shared" si="23"/>
        <v>-882</v>
      </c>
      <c r="P167" s="22">
        <f t="shared" si="24"/>
        <v>0</v>
      </c>
      <c r="Q167" s="22">
        <f t="shared" si="25"/>
        <v>-882</v>
      </c>
      <c r="R167" s="22">
        <f t="shared" si="26"/>
        <v>0</v>
      </c>
      <c r="S167" s="22">
        <f t="shared" si="27"/>
        <v>0</v>
      </c>
      <c r="T167" s="22">
        <f t="shared" si="28"/>
        <v>0</v>
      </c>
      <c r="U167" s="22">
        <f t="shared" si="29"/>
        <v>0</v>
      </c>
      <c r="V167" s="22">
        <f t="shared" si="30"/>
        <v>0</v>
      </c>
      <c r="W167" s="22">
        <f t="shared" si="31"/>
        <v>0</v>
      </c>
      <c r="X167" s="22">
        <f t="shared" si="32"/>
        <v>0</v>
      </c>
      <c r="Y167" s="22">
        <f t="shared" si="33"/>
        <v>0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40" t="s">
        <v>20</v>
      </c>
      <c r="B168" s="40" t="s">
        <v>292</v>
      </c>
      <c r="C168" s="40">
        <v>634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53"/>
      <c r="N168" s="6"/>
      <c r="O168" s="22">
        <f t="shared" si="23"/>
        <v>-634</v>
      </c>
      <c r="P168" s="22">
        <f t="shared" si="24"/>
        <v>0</v>
      </c>
      <c r="Q168" s="22">
        <f t="shared" si="25"/>
        <v>-634</v>
      </c>
      <c r="R168" s="22">
        <f t="shared" si="26"/>
        <v>0</v>
      </c>
      <c r="S168" s="22">
        <f t="shared" si="27"/>
        <v>0</v>
      </c>
      <c r="T168" s="22">
        <f t="shared" si="28"/>
        <v>0</v>
      </c>
      <c r="U168" s="22">
        <f t="shared" si="29"/>
        <v>0</v>
      </c>
      <c r="V168" s="22">
        <f t="shared" si="30"/>
        <v>0</v>
      </c>
      <c r="W168" s="22">
        <f t="shared" si="31"/>
        <v>0</v>
      </c>
      <c r="X168" s="22">
        <f t="shared" si="32"/>
        <v>0</v>
      </c>
      <c r="Y168" s="22">
        <f t="shared" si="33"/>
        <v>0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40" t="s">
        <v>21</v>
      </c>
      <c r="B169" s="40" t="s">
        <v>293</v>
      </c>
      <c r="C169" s="40">
        <v>414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53"/>
      <c r="N169" s="6"/>
      <c r="O169" s="22">
        <f t="shared" si="23"/>
        <v>-414</v>
      </c>
      <c r="P169" s="22">
        <f t="shared" si="24"/>
        <v>0</v>
      </c>
      <c r="Q169" s="22">
        <f t="shared" si="25"/>
        <v>-414</v>
      </c>
      <c r="R169" s="22">
        <f t="shared" si="26"/>
        <v>0</v>
      </c>
      <c r="S169" s="22">
        <f t="shared" si="27"/>
        <v>0</v>
      </c>
      <c r="T169" s="22">
        <f t="shared" si="28"/>
        <v>0</v>
      </c>
      <c r="U169" s="22">
        <f t="shared" si="29"/>
        <v>0</v>
      </c>
      <c r="V169" s="22">
        <f t="shared" si="30"/>
        <v>0</v>
      </c>
      <c r="W169" s="22">
        <f t="shared" si="31"/>
        <v>0</v>
      </c>
      <c r="X169" s="22">
        <f t="shared" si="32"/>
        <v>0</v>
      </c>
      <c r="Y169" s="22">
        <f t="shared" si="33"/>
        <v>0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40" t="s">
        <v>22</v>
      </c>
      <c r="B170" s="40" t="s">
        <v>294</v>
      </c>
      <c r="C170" s="40">
        <v>725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53"/>
      <c r="N170" s="6"/>
      <c r="O170" s="22">
        <f t="shared" si="23"/>
        <v>-725</v>
      </c>
      <c r="P170" s="22">
        <f t="shared" si="24"/>
        <v>0</v>
      </c>
      <c r="Q170" s="22">
        <f t="shared" si="25"/>
        <v>-725</v>
      </c>
      <c r="R170" s="22">
        <f t="shared" si="26"/>
        <v>0</v>
      </c>
      <c r="S170" s="22">
        <f t="shared" si="27"/>
        <v>0</v>
      </c>
      <c r="T170" s="22">
        <f t="shared" si="28"/>
        <v>0</v>
      </c>
      <c r="U170" s="22">
        <f t="shared" si="29"/>
        <v>0</v>
      </c>
      <c r="V170" s="22">
        <f t="shared" si="30"/>
        <v>0</v>
      </c>
      <c r="W170" s="22">
        <f t="shared" si="31"/>
        <v>0</v>
      </c>
      <c r="X170" s="22">
        <f t="shared" si="32"/>
        <v>0</v>
      </c>
      <c r="Y170" s="22">
        <f t="shared" si="33"/>
        <v>0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40" t="s">
        <v>23</v>
      </c>
      <c r="B171" s="40" t="s">
        <v>427</v>
      </c>
      <c r="C171" s="40">
        <v>504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53"/>
      <c r="N171" s="6"/>
      <c r="O171" s="22">
        <f t="shared" si="23"/>
        <v>-504</v>
      </c>
      <c r="P171" s="22">
        <f t="shared" si="24"/>
        <v>0</v>
      </c>
      <c r="Q171" s="22">
        <f t="shared" si="25"/>
        <v>-504</v>
      </c>
      <c r="R171" s="22">
        <f t="shared" si="26"/>
        <v>0</v>
      </c>
      <c r="S171" s="22">
        <f t="shared" si="27"/>
        <v>0</v>
      </c>
      <c r="T171" s="22">
        <f t="shared" si="28"/>
        <v>0</v>
      </c>
      <c r="U171" s="22">
        <f t="shared" si="29"/>
        <v>0</v>
      </c>
      <c r="V171" s="22">
        <f t="shared" si="30"/>
        <v>0</v>
      </c>
      <c r="W171" s="22">
        <f t="shared" si="31"/>
        <v>0</v>
      </c>
      <c r="X171" s="22">
        <f t="shared" si="32"/>
        <v>0</v>
      </c>
      <c r="Y171" s="22">
        <f t="shared" si="33"/>
        <v>0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40" t="s">
        <v>295</v>
      </c>
      <c r="B172" s="40" t="s">
        <v>654</v>
      </c>
      <c r="C172" s="40">
        <v>1068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53"/>
      <c r="N172" s="6"/>
      <c r="O172" s="22">
        <f t="shared" si="23"/>
        <v>-1068</v>
      </c>
      <c r="P172" s="22">
        <f t="shared" si="24"/>
        <v>0</v>
      </c>
      <c r="Q172" s="22">
        <f t="shared" si="25"/>
        <v>-1068</v>
      </c>
      <c r="R172" s="22">
        <f t="shared" si="26"/>
        <v>0</v>
      </c>
      <c r="S172" s="22">
        <f t="shared" si="27"/>
        <v>0</v>
      </c>
      <c r="T172" s="22">
        <f t="shared" si="28"/>
        <v>0</v>
      </c>
      <c r="U172" s="22">
        <f t="shared" si="29"/>
        <v>0</v>
      </c>
      <c r="V172" s="22">
        <f t="shared" si="30"/>
        <v>0</v>
      </c>
      <c r="W172" s="22">
        <f t="shared" si="31"/>
        <v>0</v>
      </c>
      <c r="X172" s="22">
        <f t="shared" si="32"/>
        <v>0</v>
      </c>
      <c r="Y172" s="22">
        <f t="shared" si="33"/>
        <v>0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40" t="s">
        <v>24</v>
      </c>
      <c r="B173" s="40" t="s">
        <v>296</v>
      </c>
      <c r="C173" s="40">
        <v>408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53"/>
      <c r="N173" s="6"/>
      <c r="O173" s="22">
        <f t="shared" si="23"/>
        <v>-408</v>
      </c>
      <c r="P173" s="22">
        <f t="shared" si="24"/>
        <v>0</v>
      </c>
      <c r="Q173" s="22">
        <f t="shared" si="25"/>
        <v>-408</v>
      </c>
      <c r="R173" s="22">
        <f t="shared" si="26"/>
        <v>0</v>
      </c>
      <c r="S173" s="22">
        <f t="shared" si="27"/>
        <v>0</v>
      </c>
      <c r="T173" s="22">
        <f t="shared" si="28"/>
        <v>0</v>
      </c>
      <c r="U173" s="22">
        <f t="shared" si="29"/>
        <v>0</v>
      </c>
      <c r="V173" s="22">
        <f t="shared" si="30"/>
        <v>0</v>
      </c>
      <c r="W173" s="22">
        <f t="shared" si="31"/>
        <v>0</v>
      </c>
      <c r="X173" s="22">
        <f t="shared" si="32"/>
        <v>0</v>
      </c>
      <c r="Y173" s="22">
        <f t="shared" si="33"/>
        <v>0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40" t="s">
        <v>428</v>
      </c>
      <c r="B174" s="40" t="s">
        <v>429</v>
      </c>
      <c r="C174" s="40">
        <v>500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53"/>
      <c r="N174" s="6"/>
      <c r="O174" s="22">
        <f t="shared" si="23"/>
        <v>-500</v>
      </c>
      <c r="P174" s="22">
        <f t="shared" si="24"/>
        <v>0</v>
      </c>
      <c r="Q174" s="22">
        <f t="shared" si="25"/>
        <v>-500</v>
      </c>
      <c r="R174" s="22">
        <f t="shared" si="26"/>
        <v>0</v>
      </c>
      <c r="S174" s="22">
        <f t="shared" si="27"/>
        <v>0</v>
      </c>
      <c r="T174" s="22">
        <f t="shared" si="28"/>
        <v>0</v>
      </c>
      <c r="U174" s="22">
        <f t="shared" si="29"/>
        <v>0</v>
      </c>
      <c r="V174" s="22">
        <f t="shared" si="30"/>
        <v>0</v>
      </c>
      <c r="W174" s="22">
        <f t="shared" si="31"/>
        <v>0</v>
      </c>
      <c r="X174" s="22">
        <f t="shared" si="32"/>
        <v>0</v>
      </c>
      <c r="Y174" s="22">
        <f t="shared" si="33"/>
        <v>0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40" t="s">
        <v>25</v>
      </c>
      <c r="B175" s="40" t="s">
        <v>297</v>
      </c>
      <c r="C175" s="40">
        <v>1883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53"/>
      <c r="N175" s="6"/>
      <c r="O175" s="22">
        <f t="shared" si="23"/>
        <v>-1883</v>
      </c>
      <c r="P175" s="22">
        <f t="shared" si="24"/>
        <v>0</v>
      </c>
      <c r="Q175" s="22">
        <f t="shared" si="25"/>
        <v>-1883</v>
      </c>
      <c r="R175" s="22">
        <f t="shared" si="26"/>
        <v>0</v>
      </c>
      <c r="S175" s="22">
        <f t="shared" si="27"/>
        <v>0</v>
      </c>
      <c r="T175" s="22">
        <f t="shared" si="28"/>
        <v>0</v>
      </c>
      <c r="U175" s="22">
        <f t="shared" si="29"/>
        <v>0</v>
      </c>
      <c r="V175" s="22">
        <f t="shared" si="30"/>
        <v>0</v>
      </c>
      <c r="W175" s="22">
        <f t="shared" si="31"/>
        <v>0</v>
      </c>
      <c r="X175" s="22">
        <f t="shared" si="32"/>
        <v>0</v>
      </c>
      <c r="Y175" s="22">
        <f t="shared" si="33"/>
        <v>0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40" t="s">
        <v>134</v>
      </c>
      <c r="B176" s="40" t="s">
        <v>298</v>
      </c>
      <c r="C176" s="40">
        <v>1639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53"/>
      <c r="N176" s="6"/>
      <c r="O176" s="22">
        <f t="shared" si="23"/>
        <v>-1639</v>
      </c>
      <c r="P176" s="22">
        <f t="shared" si="24"/>
        <v>0</v>
      </c>
      <c r="Q176" s="22">
        <f t="shared" si="25"/>
        <v>-1639</v>
      </c>
      <c r="R176" s="22">
        <f t="shared" si="26"/>
        <v>0</v>
      </c>
      <c r="S176" s="22">
        <f t="shared" si="27"/>
        <v>0</v>
      </c>
      <c r="T176" s="22">
        <f t="shared" si="28"/>
        <v>0</v>
      </c>
      <c r="U176" s="22">
        <f t="shared" si="29"/>
        <v>0</v>
      </c>
      <c r="V176" s="22">
        <f t="shared" si="30"/>
        <v>0</v>
      </c>
      <c r="W176" s="22">
        <f t="shared" si="31"/>
        <v>0</v>
      </c>
      <c r="X176" s="22">
        <f t="shared" si="32"/>
        <v>0</v>
      </c>
      <c r="Y176" s="22">
        <f t="shared" si="33"/>
        <v>0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40" t="s">
        <v>630</v>
      </c>
      <c r="B177" s="40" t="s">
        <v>631</v>
      </c>
      <c r="C177" s="40">
        <v>243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53"/>
      <c r="N177" s="6"/>
      <c r="O177" s="22">
        <f t="shared" si="23"/>
        <v>-243</v>
      </c>
      <c r="P177" s="22">
        <f t="shared" si="24"/>
        <v>0</v>
      </c>
      <c r="Q177" s="22">
        <f t="shared" si="25"/>
        <v>-243</v>
      </c>
      <c r="R177" s="22">
        <f t="shared" si="26"/>
        <v>0</v>
      </c>
      <c r="S177" s="22">
        <f t="shared" si="27"/>
        <v>0</v>
      </c>
      <c r="T177" s="22">
        <f t="shared" si="28"/>
        <v>0</v>
      </c>
      <c r="U177" s="22">
        <f t="shared" si="29"/>
        <v>0</v>
      </c>
      <c r="V177" s="22">
        <f t="shared" si="30"/>
        <v>0</v>
      </c>
      <c r="W177" s="22">
        <f t="shared" si="31"/>
        <v>0</v>
      </c>
      <c r="X177" s="22">
        <f t="shared" si="32"/>
        <v>0</v>
      </c>
      <c r="Y177" s="22">
        <f t="shared" si="33"/>
        <v>0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40" t="s">
        <v>632</v>
      </c>
      <c r="B178" s="40" t="s">
        <v>655</v>
      </c>
      <c r="C178" s="40">
        <v>475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53"/>
      <c r="N178" s="6"/>
      <c r="O178" s="22">
        <f t="shared" si="23"/>
        <v>-475</v>
      </c>
      <c r="P178" s="22">
        <f t="shared" si="24"/>
        <v>0</v>
      </c>
      <c r="Q178" s="22">
        <f t="shared" si="25"/>
        <v>-475</v>
      </c>
      <c r="R178" s="22">
        <f t="shared" si="26"/>
        <v>0</v>
      </c>
      <c r="S178" s="22">
        <f t="shared" si="27"/>
        <v>0</v>
      </c>
      <c r="T178" s="22">
        <f t="shared" si="28"/>
        <v>0</v>
      </c>
      <c r="U178" s="22">
        <f t="shared" si="29"/>
        <v>0</v>
      </c>
      <c r="V178" s="22">
        <f t="shared" si="30"/>
        <v>0</v>
      </c>
      <c r="W178" s="22">
        <f t="shared" si="31"/>
        <v>0</v>
      </c>
      <c r="X178" s="22">
        <f t="shared" si="32"/>
        <v>0</v>
      </c>
      <c r="Y178" s="22">
        <f t="shared" si="33"/>
        <v>0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40" t="s">
        <v>299</v>
      </c>
      <c r="B179" s="40" t="s">
        <v>300</v>
      </c>
      <c r="C179" s="40">
        <v>1053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53"/>
      <c r="N179" s="6"/>
      <c r="O179" s="22">
        <f t="shared" si="23"/>
        <v>-1053</v>
      </c>
      <c r="P179" s="22">
        <f t="shared" si="24"/>
        <v>0</v>
      </c>
      <c r="Q179" s="22">
        <f t="shared" si="25"/>
        <v>-1053</v>
      </c>
      <c r="R179" s="22">
        <f t="shared" si="26"/>
        <v>0</v>
      </c>
      <c r="S179" s="22">
        <f t="shared" si="27"/>
        <v>0</v>
      </c>
      <c r="T179" s="22">
        <f t="shared" si="28"/>
        <v>0</v>
      </c>
      <c r="U179" s="22">
        <f t="shared" si="29"/>
        <v>0</v>
      </c>
      <c r="V179" s="22">
        <f t="shared" si="30"/>
        <v>0</v>
      </c>
      <c r="W179" s="22">
        <f t="shared" si="31"/>
        <v>0</v>
      </c>
      <c r="X179" s="22">
        <f t="shared" si="32"/>
        <v>0</v>
      </c>
      <c r="Y179" s="22">
        <f t="shared" si="33"/>
        <v>0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40" t="s">
        <v>301</v>
      </c>
      <c r="B180" s="40" t="s">
        <v>666</v>
      </c>
      <c r="C180" s="40">
        <v>826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53"/>
      <c r="N180" s="6"/>
      <c r="O180" s="22">
        <f t="shared" si="23"/>
        <v>-826</v>
      </c>
      <c r="P180" s="22">
        <f t="shared" si="24"/>
        <v>0</v>
      </c>
      <c r="Q180" s="22">
        <f t="shared" si="25"/>
        <v>-826</v>
      </c>
      <c r="R180" s="22">
        <f t="shared" si="26"/>
        <v>0</v>
      </c>
      <c r="S180" s="22">
        <f t="shared" si="27"/>
        <v>0</v>
      </c>
      <c r="T180" s="22">
        <f t="shared" si="28"/>
        <v>0</v>
      </c>
      <c r="U180" s="22">
        <f t="shared" si="29"/>
        <v>0</v>
      </c>
      <c r="V180" s="22">
        <f t="shared" si="30"/>
        <v>0</v>
      </c>
      <c r="W180" s="22">
        <f t="shared" si="31"/>
        <v>0</v>
      </c>
      <c r="X180" s="22">
        <f t="shared" si="32"/>
        <v>0</v>
      </c>
      <c r="Y180" s="22">
        <f t="shared" si="33"/>
        <v>0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40" t="s">
        <v>26</v>
      </c>
      <c r="B181" s="40" t="s">
        <v>302</v>
      </c>
      <c r="C181" s="40">
        <v>759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53"/>
      <c r="N181" s="6"/>
      <c r="O181" s="22">
        <f t="shared" si="23"/>
        <v>-759</v>
      </c>
      <c r="P181" s="22">
        <f t="shared" si="24"/>
        <v>0</v>
      </c>
      <c r="Q181" s="22">
        <f t="shared" si="25"/>
        <v>-759</v>
      </c>
      <c r="R181" s="22">
        <f t="shared" si="26"/>
        <v>0</v>
      </c>
      <c r="S181" s="22">
        <f t="shared" si="27"/>
        <v>0</v>
      </c>
      <c r="T181" s="22">
        <f t="shared" si="28"/>
        <v>0</v>
      </c>
      <c r="U181" s="22">
        <f t="shared" si="29"/>
        <v>0</v>
      </c>
      <c r="V181" s="22">
        <f t="shared" si="30"/>
        <v>0</v>
      </c>
      <c r="W181" s="22">
        <f t="shared" si="31"/>
        <v>0</v>
      </c>
      <c r="X181" s="22">
        <f t="shared" si="32"/>
        <v>0</v>
      </c>
      <c r="Y181" s="22">
        <f t="shared" si="33"/>
        <v>0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40" t="s">
        <v>27</v>
      </c>
      <c r="B182" s="40" t="s">
        <v>303</v>
      </c>
      <c r="C182" s="40">
        <v>482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53"/>
      <c r="N182" s="6"/>
      <c r="O182" s="22">
        <f t="shared" si="23"/>
        <v>-482</v>
      </c>
      <c r="P182" s="22">
        <f t="shared" si="24"/>
        <v>0</v>
      </c>
      <c r="Q182" s="22">
        <f t="shared" si="25"/>
        <v>-482</v>
      </c>
      <c r="R182" s="22">
        <f t="shared" si="26"/>
        <v>0</v>
      </c>
      <c r="S182" s="22">
        <f t="shared" si="27"/>
        <v>0</v>
      </c>
      <c r="T182" s="22">
        <f t="shared" si="28"/>
        <v>0</v>
      </c>
      <c r="U182" s="22">
        <f t="shared" si="29"/>
        <v>0</v>
      </c>
      <c r="V182" s="22">
        <f t="shared" si="30"/>
        <v>0</v>
      </c>
      <c r="W182" s="22">
        <f t="shared" si="31"/>
        <v>0</v>
      </c>
      <c r="X182" s="22">
        <f t="shared" si="32"/>
        <v>0</v>
      </c>
      <c r="Y182" s="22">
        <f t="shared" si="33"/>
        <v>0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40" t="s">
        <v>28</v>
      </c>
      <c r="B183" s="40" t="s">
        <v>304</v>
      </c>
      <c r="C183" s="40">
        <v>1166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53"/>
      <c r="N183" s="6"/>
      <c r="O183" s="22">
        <f t="shared" si="23"/>
        <v>-1166</v>
      </c>
      <c r="P183" s="22">
        <f t="shared" si="24"/>
        <v>0</v>
      </c>
      <c r="Q183" s="22">
        <f t="shared" si="25"/>
        <v>-1166</v>
      </c>
      <c r="R183" s="22">
        <f t="shared" si="26"/>
        <v>0</v>
      </c>
      <c r="S183" s="22">
        <f t="shared" si="27"/>
        <v>0</v>
      </c>
      <c r="T183" s="22">
        <f t="shared" si="28"/>
        <v>0</v>
      </c>
      <c r="U183" s="22">
        <f t="shared" si="29"/>
        <v>0</v>
      </c>
      <c r="V183" s="22">
        <f t="shared" si="30"/>
        <v>0</v>
      </c>
      <c r="W183" s="22">
        <f t="shared" si="31"/>
        <v>0</v>
      </c>
      <c r="X183" s="22">
        <f t="shared" si="32"/>
        <v>0</v>
      </c>
      <c r="Y183" s="22">
        <f t="shared" si="33"/>
        <v>0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40" t="s">
        <v>132</v>
      </c>
      <c r="B184" s="40" t="s">
        <v>305</v>
      </c>
      <c r="C184" s="40">
        <v>1275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53"/>
      <c r="N184" s="6"/>
      <c r="O184" s="22">
        <f t="shared" si="23"/>
        <v>-1275</v>
      </c>
      <c r="P184" s="22">
        <f t="shared" si="24"/>
        <v>0</v>
      </c>
      <c r="Q184" s="22">
        <f t="shared" si="25"/>
        <v>-1275</v>
      </c>
      <c r="R184" s="22">
        <f t="shared" si="26"/>
        <v>0</v>
      </c>
      <c r="S184" s="22">
        <f t="shared" si="27"/>
        <v>0</v>
      </c>
      <c r="T184" s="22">
        <f t="shared" si="28"/>
        <v>0</v>
      </c>
      <c r="U184" s="22">
        <f t="shared" si="29"/>
        <v>0</v>
      </c>
      <c r="V184" s="22">
        <f t="shared" si="30"/>
        <v>0</v>
      </c>
      <c r="W184" s="22">
        <f t="shared" si="31"/>
        <v>0</v>
      </c>
      <c r="X184" s="22">
        <f t="shared" si="32"/>
        <v>0</v>
      </c>
      <c r="Y184" s="22">
        <f t="shared" si="33"/>
        <v>0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40" t="s">
        <v>306</v>
      </c>
      <c r="B185" s="40" t="s">
        <v>307</v>
      </c>
      <c r="C185" s="40">
        <v>1309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53"/>
      <c r="N185" s="6"/>
      <c r="O185" s="22">
        <f t="shared" si="23"/>
        <v>-1309</v>
      </c>
      <c r="P185" s="22">
        <f t="shared" si="24"/>
        <v>0</v>
      </c>
      <c r="Q185" s="22">
        <f t="shared" si="25"/>
        <v>-1309</v>
      </c>
      <c r="R185" s="22">
        <f t="shared" si="26"/>
        <v>0</v>
      </c>
      <c r="S185" s="22">
        <f t="shared" si="27"/>
        <v>0</v>
      </c>
      <c r="T185" s="22">
        <f t="shared" si="28"/>
        <v>0</v>
      </c>
      <c r="U185" s="22">
        <f t="shared" si="29"/>
        <v>0</v>
      </c>
      <c r="V185" s="22">
        <f t="shared" si="30"/>
        <v>0</v>
      </c>
      <c r="W185" s="22">
        <f t="shared" si="31"/>
        <v>0</v>
      </c>
      <c r="X185" s="22">
        <f t="shared" si="32"/>
        <v>0</v>
      </c>
      <c r="Y185" s="22">
        <f t="shared" si="33"/>
        <v>0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40" t="s">
        <v>308</v>
      </c>
      <c r="B186" s="40" t="s">
        <v>309</v>
      </c>
      <c r="C186" s="40">
        <v>840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53"/>
      <c r="N186" s="6"/>
      <c r="O186" s="22">
        <f t="shared" si="23"/>
        <v>-840</v>
      </c>
      <c r="P186" s="22">
        <f t="shared" si="24"/>
        <v>0</v>
      </c>
      <c r="Q186" s="22">
        <f t="shared" si="25"/>
        <v>-840</v>
      </c>
      <c r="R186" s="22">
        <f t="shared" si="26"/>
        <v>0</v>
      </c>
      <c r="S186" s="22">
        <f t="shared" si="27"/>
        <v>0</v>
      </c>
      <c r="T186" s="22">
        <f t="shared" si="28"/>
        <v>0</v>
      </c>
      <c r="U186" s="22">
        <f t="shared" si="29"/>
        <v>0</v>
      </c>
      <c r="V186" s="22">
        <f t="shared" si="30"/>
        <v>0</v>
      </c>
      <c r="W186" s="22">
        <f t="shared" si="31"/>
        <v>0</v>
      </c>
      <c r="X186" s="22">
        <f t="shared" si="32"/>
        <v>0</v>
      </c>
      <c r="Y186" s="22">
        <f t="shared" si="33"/>
        <v>0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40" t="s">
        <v>310</v>
      </c>
      <c r="B187" s="40" t="s">
        <v>311</v>
      </c>
      <c r="C187" s="40">
        <v>777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53"/>
      <c r="N187" s="6"/>
      <c r="O187" s="22">
        <f t="shared" si="23"/>
        <v>-777</v>
      </c>
      <c r="P187" s="22">
        <f t="shared" si="24"/>
        <v>0</v>
      </c>
      <c r="Q187" s="22">
        <f t="shared" si="25"/>
        <v>-777</v>
      </c>
      <c r="R187" s="22">
        <f t="shared" si="26"/>
        <v>0</v>
      </c>
      <c r="S187" s="22">
        <f t="shared" si="27"/>
        <v>0</v>
      </c>
      <c r="T187" s="22">
        <f t="shared" si="28"/>
        <v>0</v>
      </c>
      <c r="U187" s="22">
        <f t="shared" si="29"/>
        <v>0</v>
      </c>
      <c r="V187" s="22">
        <f t="shared" si="30"/>
        <v>0</v>
      </c>
      <c r="W187" s="22">
        <f t="shared" si="31"/>
        <v>0</v>
      </c>
      <c r="X187" s="22">
        <f t="shared" si="32"/>
        <v>0</v>
      </c>
      <c r="Y187" s="22">
        <f t="shared" si="33"/>
        <v>0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40" t="s">
        <v>430</v>
      </c>
      <c r="B188" s="40" t="s">
        <v>431</v>
      </c>
      <c r="C188" s="40">
        <v>423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53"/>
      <c r="N188" s="6"/>
      <c r="O188" s="22">
        <f t="shared" si="23"/>
        <v>-423</v>
      </c>
      <c r="P188" s="22">
        <f t="shared" si="24"/>
        <v>0</v>
      </c>
      <c r="Q188" s="22">
        <f t="shared" si="25"/>
        <v>-423</v>
      </c>
      <c r="R188" s="22">
        <f t="shared" si="26"/>
        <v>0</v>
      </c>
      <c r="S188" s="22">
        <f t="shared" si="27"/>
        <v>0</v>
      </c>
      <c r="T188" s="22">
        <f t="shared" si="28"/>
        <v>0</v>
      </c>
      <c r="U188" s="22">
        <f t="shared" si="29"/>
        <v>0</v>
      </c>
      <c r="V188" s="22">
        <f t="shared" si="30"/>
        <v>0</v>
      </c>
      <c r="W188" s="22">
        <f t="shared" si="31"/>
        <v>0</v>
      </c>
      <c r="X188" s="22">
        <f t="shared" si="32"/>
        <v>0</v>
      </c>
      <c r="Y188" s="22">
        <f t="shared" si="33"/>
        <v>0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40" t="s">
        <v>453</v>
      </c>
      <c r="B189" s="40" t="s">
        <v>454</v>
      </c>
      <c r="C189" s="40">
        <v>699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53"/>
      <c r="N189" s="6"/>
      <c r="O189" s="22">
        <f t="shared" si="23"/>
        <v>-699</v>
      </c>
      <c r="P189" s="22">
        <f t="shared" si="24"/>
        <v>0</v>
      </c>
      <c r="Q189" s="22">
        <f t="shared" si="25"/>
        <v>-699</v>
      </c>
      <c r="R189" s="22">
        <f t="shared" si="26"/>
        <v>0</v>
      </c>
      <c r="S189" s="22">
        <f t="shared" si="27"/>
        <v>0</v>
      </c>
      <c r="T189" s="22">
        <f t="shared" si="28"/>
        <v>0</v>
      </c>
      <c r="U189" s="22">
        <f t="shared" si="29"/>
        <v>0</v>
      </c>
      <c r="V189" s="22">
        <f t="shared" si="30"/>
        <v>0</v>
      </c>
      <c r="W189" s="22">
        <f t="shared" si="31"/>
        <v>0</v>
      </c>
      <c r="X189" s="22">
        <f t="shared" si="32"/>
        <v>0</v>
      </c>
      <c r="Y189" s="22">
        <f t="shared" si="33"/>
        <v>0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40" t="s">
        <v>490</v>
      </c>
      <c r="B190" s="40" t="s">
        <v>491</v>
      </c>
      <c r="C190" s="40">
        <v>329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53"/>
      <c r="N190" s="6"/>
      <c r="O190" s="22">
        <f t="shared" si="23"/>
        <v>-329</v>
      </c>
      <c r="P190" s="22">
        <f t="shared" si="24"/>
        <v>0</v>
      </c>
      <c r="Q190" s="22">
        <f t="shared" si="25"/>
        <v>-329</v>
      </c>
      <c r="R190" s="22">
        <f t="shared" si="26"/>
        <v>0</v>
      </c>
      <c r="S190" s="22">
        <f t="shared" si="27"/>
        <v>0</v>
      </c>
      <c r="T190" s="22">
        <f t="shared" si="28"/>
        <v>0</v>
      </c>
      <c r="U190" s="22">
        <f t="shared" si="29"/>
        <v>0</v>
      </c>
      <c r="V190" s="22">
        <f t="shared" si="30"/>
        <v>0</v>
      </c>
      <c r="W190" s="22">
        <f t="shared" si="31"/>
        <v>0</v>
      </c>
      <c r="X190" s="22">
        <f t="shared" si="32"/>
        <v>0</v>
      </c>
      <c r="Y190" s="22">
        <f t="shared" si="33"/>
        <v>0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40" t="s">
        <v>492</v>
      </c>
      <c r="B191" s="40" t="s">
        <v>493</v>
      </c>
      <c r="C191" s="40">
        <v>317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53"/>
      <c r="N191" s="6"/>
      <c r="O191" s="22">
        <f t="shared" si="23"/>
        <v>-317</v>
      </c>
      <c r="P191" s="22">
        <f t="shared" si="24"/>
        <v>0</v>
      </c>
      <c r="Q191" s="22">
        <f t="shared" si="25"/>
        <v>-317</v>
      </c>
      <c r="R191" s="22">
        <f t="shared" si="26"/>
        <v>0</v>
      </c>
      <c r="S191" s="22">
        <f t="shared" si="27"/>
        <v>0</v>
      </c>
      <c r="T191" s="22">
        <f t="shared" si="28"/>
        <v>0</v>
      </c>
      <c r="U191" s="22">
        <f t="shared" si="29"/>
        <v>0</v>
      </c>
      <c r="V191" s="22">
        <f t="shared" si="30"/>
        <v>0</v>
      </c>
      <c r="W191" s="22">
        <f t="shared" si="31"/>
        <v>0</v>
      </c>
      <c r="X191" s="22">
        <f t="shared" si="32"/>
        <v>0</v>
      </c>
      <c r="Y191" s="22">
        <f t="shared" si="33"/>
        <v>0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40" t="s">
        <v>667</v>
      </c>
      <c r="B192" s="40" t="s">
        <v>668</v>
      </c>
      <c r="C192" s="40">
        <v>612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53"/>
      <c r="N192" s="6"/>
      <c r="O192" s="22">
        <f t="shared" si="23"/>
        <v>-612</v>
      </c>
      <c r="P192" s="22">
        <f t="shared" si="24"/>
        <v>0</v>
      </c>
      <c r="Q192" s="22">
        <f t="shared" si="25"/>
        <v>-612</v>
      </c>
      <c r="R192" s="22">
        <f t="shared" si="26"/>
        <v>0</v>
      </c>
      <c r="S192" s="22">
        <f t="shared" si="27"/>
        <v>0</v>
      </c>
      <c r="T192" s="22">
        <f t="shared" si="28"/>
        <v>0</v>
      </c>
      <c r="U192" s="22">
        <f t="shared" si="29"/>
        <v>0</v>
      </c>
      <c r="V192" s="22">
        <f t="shared" si="30"/>
        <v>0</v>
      </c>
      <c r="W192" s="22">
        <f t="shared" si="31"/>
        <v>0</v>
      </c>
      <c r="X192" s="22">
        <f t="shared" si="32"/>
        <v>0</v>
      </c>
      <c r="Y192" s="22">
        <f t="shared" si="33"/>
        <v>0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40" t="s">
        <v>694</v>
      </c>
      <c r="B193" s="40" t="s">
        <v>695</v>
      </c>
      <c r="C193" s="40">
        <v>447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53"/>
      <c r="N193" s="6"/>
      <c r="O193" s="22">
        <f t="shared" si="23"/>
        <v>-447</v>
      </c>
      <c r="P193" s="22">
        <f t="shared" si="24"/>
        <v>0</v>
      </c>
      <c r="Q193" s="22">
        <f t="shared" si="25"/>
        <v>-447</v>
      </c>
      <c r="R193" s="22">
        <f t="shared" si="26"/>
        <v>0</v>
      </c>
      <c r="S193" s="22">
        <f t="shared" si="27"/>
        <v>0</v>
      </c>
      <c r="T193" s="22">
        <f t="shared" si="28"/>
        <v>0</v>
      </c>
      <c r="U193" s="22">
        <f t="shared" si="29"/>
        <v>0</v>
      </c>
      <c r="V193" s="22">
        <f t="shared" si="30"/>
        <v>0</v>
      </c>
      <c r="W193" s="22">
        <f t="shared" si="31"/>
        <v>0</v>
      </c>
      <c r="X193" s="22">
        <f t="shared" si="32"/>
        <v>0</v>
      </c>
      <c r="Y193" s="22">
        <f t="shared" si="33"/>
        <v>0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40" t="s">
        <v>397</v>
      </c>
      <c r="B194" s="40" t="s">
        <v>398</v>
      </c>
      <c r="C194" s="40">
        <v>604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53"/>
      <c r="N194" s="6"/>
      <c r="O194" s="22">
        <f t="shared" si="23"/>
        <v>-604</v>
      </c>
      <c r="P194" s="22">
        <f t="shared" si="24"/>
        <v>0</v>
      </c>
      <c r="Q194" s="22">
        <f t="shared" si="25"/>
        <v>-604</v>
      </c>
      <c r="R194" s="22">
        <f t="shared" si="26"/>
        <v>0</v>
      </c>
      <c r="S194" s="22">
        <f t="shared" si="27"/>
        <v>0</v>
      </c>
      <c r="T194" s="22">
        <f t="shared" si="28"/>
        <v>0</v>
      </c>
      <c r="U194" s="22">
        <f t="shared" si="29"/>
        <v>0</v>
      </c>
      <c r="V194" s="22">
        <f t="shared" si="30"/>
        <v>0</v>
      </c>
      <c r="W194" s="22">
        <f t="shared" si="31"/>
        <v>0</v>
      </c>
      <c r="X194" s="22">
        <f t="shared" si="32"/>
        <v>0</v>
      </c>
      <c r="Y194" s="22">
        <f t="shared" si="33"/>
        <v>0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40" t="s">
        <v>633</v>
      </c>
      <c r="B195" s="40" t="s">
        <v>656</v>
      </c>
      <c r="C195" s="40">
        <v>326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53"/>
      <c r="N195" s="6"/>
      <c r="O195" s="22">
        <f t="shared" ref="O195:O258" si="34">SUM(D195-C195)</f>
        <v>-326</v>
      </c>
      <c r="P195" s="22">
        <f t="shared" ref="P195:P258" si="35">SUM(E195-D195)</f>
        <v>0</v>
      </c>
      <c r="Q195" s="22">
        <f t="shared" ref="Q195:Q258" si="36">SUM(E195-C195)</f>
        <v>-326</v>
      </c>
      <c r="R195" s="22">
        <f t="shared" ref="R195:R258" si="37">SUM(F195-E195)</f>
        <v>0</v>
      </c>
      <c r="S195" s="22">
        <f t="shared" ref="S195:S258" si="38">SUM(G195-F195)</f>
        <v>0</v>
      </c>
      <c r="T195" s="22">
        <f t="shared" ref="T195:T258" si="39">SUM(H195-G195)</f>
        <v>0</v>
      </c>
      <c r="U195" s="22">
        <f t="shared" ref="U195:U258" si="40">SUM(I195-H195)</f>
        <v>0</v>
      </c>
      <c r="V195" s="22">
        <f t="shared" ref="V195:V258" si="41">SUM(J195-I195)</f>
        <v>0</v>
      </c>
      <c r="W195" s="22">
        <f t="shared" ref="W195:W258" si="42">SUM(K195-J195)</f>
        <v>0</v>
      </c>
      <c r="X195" s="22">
        <f t="shared" ref="X195:X258" si="43">SUM(L195-K195)</f>
        <v>0</v>
      </c>
      <c r="Y195" s="22">
        <f t="shared" ref="Y195:Y258" si="44">SUM(M195-L195)</f>
        <v>0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40" t="s">
        <v>399</v>
      </c>
      <c r="B196" s="40" t="s">
        <v>657</v>
      </c>
      <c r="C196" s="40">
        <v>299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53"/>
      <c r="N196" s="6"/>
      <c r="O196" s="22">
        <f t="shared" si="34"/>
        <v>-299</v>
      </c>
      <c r="P196" s="22">
        <f t="shared" si="35"/>
        <v>0</v>
      </c>
      <c r="Q196" s="22">
        <f t="shared" si="36"/>
        <v>-299</v>
      </c>
      <c r="R196" s="22">
        <f t="shared" si="37"/>
        <v>0</v>
      </c>
      <c r="S196" s="22">
        <f t="shared" si="38"/>
        <v>0</v>
      </c>
      <c r="T196" s="22">
        <f t="shared" si="39"/>
        <v>0</v>
      </c>
      <c r="U196" s="22">
        <f t="shared" si="40"/>
        <v>0</v>
      </c>
      <c r="V196" s="22">
        <f t="shared" si="41"/>
        <v>0</v>
      </c>
      <c r="W196" s="22">
        <f t="shared" si="42"/>
        <v>0</v>
      </c>
      <c r="X196" s="22">
        <f t="shared" si="43"/>
        <v>0</v>
      </c>
      <c r="Y196" s="22">
        <f t="shared" si="44"/>
        <v>0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40" t="s">
        <v>669</v>
      </c>
      <c r="B197" s="40" t="s">
        <v>670</v>
      </c>
      <c r="C197" s="40">
        <v>170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53"/>
      <c r="N197" s="6"/>
      <c r="O197" s="22">
        <f t="shared" si="34"/>
        <v>-170</v>
      </c>
      <c r="P197" s="22">
        <f t="shared" si="35"/>
        <v>0</v>
      </c>
      <c r="Q197" s="22">
        <f t="shared" si="36"/>
        <v>-170</v>
      </c>
      <c r="R197" s="22">
        <f t="shared" si="37"/>
        <v>0</v>
      </c>
      <c r="S197" s="22">
        <f t="shared" si="38"/>
        <v>0</v>
      </c>
      <c r="T197" s="22">
        <f t="shared" si="39"/>
        <v>0</v>
      </c>
      <c r="U197" s="22">
        <f t="shared" si="40"/>
        <v>0</v>
      </c>
      <c r="V197" s="22">
        <f t="shared" si="41"/>
        <v>0</v>
      </c>
      <c r="W197" s="22">
        <f t="shared" si="42"/>
        <v>0</v>
      </c>
      <c r="X197" s="22">
        <f t="shared" si="43"/>
        <v>0</v>
      </c>
      <c r="Y197" s="22">
        <f t="shared" si="44"/>
        <v>0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40" t="s">
        <v>432</v>
      </c>
      <c r="B198" s="40" t="s">
        <v>433</v>
      </c>
      <c r="C198" s="40">
        <v>531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53"/>
      <c r="N198" s="6"/>
      <c r="O198" s="22">
        <f t="shared" si="34"/>
        <v>-531</v>
      </c>
      <c r="P198" s="22">
        <f t="shared" si="35"/>
        <v>0</v>
      </c>
      <c r="Q198" s="22">
        <f t="shared" si="36"/>
        <v>-531</v>
      </c>
      <c r="R198" s="22">
        <f t="shared" si="37"/>
        <v>0</v>
      </c>
      <c r="S198" s="22">
        <f t="shared" si="38"/>
        <v>0</v>
      </c>
      <c r="T198" s="22">
        <f t="shared" si="39"/>
        <v>0</v>
      </c>
      <c r="U198" s="22">
        <f t="shared" si="40"/>
        <v>0</v>
      </c>
      <c r="V198" s="22">
        <f t="shared" si="41"/>
        <v>0</v>
      </c>
      <c r="W198" s="22">
        <f t="shared" si="42"/>
        <v>0</v>
      </c>
      <c r="X198" s="22">
        <f t="shared" si="43"/>
        <v>0</v>
      </c>
      <c r="Y198" s="22">
        <f t="shared" si="44"/>
        <v>0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40" t="s">
        <v>29</v>
      </c>
      <c r="B199" s="40" t="s">
        <v>312</v>
      </c>
      <c r="C199" s="40">
        <v>200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53"/>
      <c r="N199" s="6"/>
      <c r="O199" s="22">
        <f t="shared" si="34"/>
        <v>-200</v>
      </c>
      <c r="P199" s="22">
        <f t="shared" si="35"/>
        <v>0</v>
      </c>
      <c r="Q199" s="22">
        <f t="shared" si="36"/>
        <v>-200</v>
      </c>
      <c r="R199" s="22">
        <f t="shared" si="37"/>
        <v>0</v>
      </c>
      <c r="S199" s="22">
        <f t="shared" si="38"/>
        <v>0</v>
      </c>
      <c r="T199" s="22">
        <f t="shared" si="39"/>
        <v>0</v>
      </c>
      <c r="U199" s="22">
        <f t="shared" si="40"/>
        <v>0</v>
      </c>
      <c r="V199" s="22">
        <f t="shared" si="41"/>
        <v>0</v>
      </c>
      <c r="W199" s="22">
        <f t="shared" si="42"/>
        <v>0</v>
      </c>
      <c r="X199" s="22">
        <f t="shared" si="43"/>
        <v>0</v>
      </c>
      <c r="Y199" s="22">
        <f t="shared" si="44"/>
        <v>0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40" t="s">
        <v>455</v>
      </c>
      <c r="B200" s="40" t="s">
        <v>456</v>
      </c>
      <c r="C200" s="40">
        <v>434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53"/>
      <c r="N200" s="6"/>
      <c r="O200" s="22">
        <f t="shared" si="34"/>
        <v>-434</v>
      </c>
      <c r="P200" s="22">
        <f t="shared" si="35"/>
        <v>0</v>
      </c>
      <c r="Q200" s="22">
        <f t="shared" si="36"/>
        <v>-434</v>
      </c>
      <c r="R200" s="22">
        <f t="shared" si="37"/>
        <v>0</v>
      </c>
      <c r="S200" s="22">
        <f t="shared" si="38"/>
        <v>0</v>
      </c>
      <c r="T200" s="22">
        <f t="shared" si="39"/>
        <v>0</v>
      </c>
      <c r="U200" s="22">
        <f t="shared" si="40"/>
        <v>0</v>
      </c>
      <c r="V200" s="22">
        <f t="shared" si="41"/>
        <v>0</v>
      </c>
      <c r="W200" s="22">
        <f t="shared" si="42"/>
        <v>0</v>
      </c>
      <c r="X200" s="22">
        <f t="shared" si="43"/>
        <v>0</v>
      </c>
      <c r="Y200" s="22">
        <f t="shared" si="44"/>
        <v>0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40" t="s">
        <v>30</v>
      </c>
      <c r="B201" s="40" t="s">
        <v>313</v>
      </c>
      <c r="C201" s="40">
        <v>621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53"/>
      <c r="N201" s="6"/>
      <c r="O201" s="22">
        <f t="shared" si="34"/>
        <v>-621</v>
      </c>
      <c r="P201" s="22">
        <f t="shared" si="35"/>
        <v>0</v>
      </c>
      <c r="Q201" s="22">
        <f t="shared" si="36"/>
        <v>-621</v>
      </c>
      <c r="R201" s="22">
        <f t="shared" si="37"/>
        <v>0</v>
      </c>
      <c r="S201" s="22">
        <f t="shared" si="38"/>
        <v>0</v>
      </c>
      <c r="T201" s="22">
        <f t="shared" si="39"/>
        <v>0</v>
      </c>
      <c r="U201" s="22">
        <f t="shared" si="40"/>
        <v>0</v>
      </c>
      <c r="V201" s="22">
        <f t="shared" si="41"/>
        <v>0</v>
      </c>
      <c r="W201" s="22">
        <f t="shared" si="42"/>
        <v>0</v>
      </c>
      <c r="X201" s="22">
        <f t="shared" si="43"/>
        <v>0</v>
      </c>
      <c r="Y201" s="22">
        <f t="shared" si="44"/>
        <v>0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40" t="s">
        <v>31</v>
      </c>
      <c r="B202" s="40" t="s">
        <v>314</v>
      </c>
      <c r="C202" s="40">
        <v>79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53"/>
      <c r="N202" s="6"/>
      <c r="O202" s="22">
        <f t="shared" si="34"/>
        <v>-79</v>
      </c>
      <c r="P202" s="22">
        <f t="shared" si="35"/>
        <v>0</v>
      </c>
      <c r="Q202" s="22">
        <f t="shared" si="36"/>
        <v>-79</v>
      </c>
      <c r="R202" s="22">
        <f t="shared" si="37"/>
        <v>0</v>
      </c>
      <c r="S202" s="22">
        <f t="shared" si="38"/>
        <v>0</v>
      </c>
      <c r="T202" s="22">
        <f t="shared" si="39"/>
        <v>0</v>
      </c>
      <c r="U202" s="22">
        <f t="shared" si="40"/>
        <v>0</v>
      </c>
      <c r="V202" s="22">
        <f t="shared" si="41"/>
        <v>0</v>
      </c>
      <c r="W202" s="22">
        <f t="shared" si="42"/>
        <v>0</v>
      </c>
      <c r="X202" s="22">
        <f t="shared" si="43"/>
        <v>0</v>
      </c>
      <c r="Y202" s="22">
        <f t="shared" si="44"/>
        <v>0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40" t="s">
        <v>125</v>
      </c>
      <c r="B203" s="40" t="s">
        <v>315</v>
      </c>
      <c r="C203" s="40">
        <v>1864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53"/>
      <c r="N203" s="6"/>
      <c r="O203" s="22">
        <f t="shared" si="34"/>
        <v>-1864</v>
      </c>
      <c r="P203" s="22">
        <f t="shared" si="35"/>
        <v>0</v>
      </c>
      <c r="Q203" s="22">
        <f t="shared" si="36"/>
        <v>-1864</v>
      </c>
      <c r="R203" s="22">
        <f t="shared" si="37"/>
        <v>0</v>
      </c>
      <c r="S203" s="22">
        <f t="shared" si="38"/>
        <v>0</v>
      </c>
      <c r="T203" s="22">
        <f t="shared" si="39"/>
        <v>0</v>
      </c>
      <c r="U203" s="22">
        <f t="shared" si="40"/>
        <v>0</v>
      </c>
      <c r="V203" s="22">
        <f t="shared" si="41"/>
        <v>0</v>
      </c>
      <c r="W203" s="22">
        <f t="shared" si="42"/>
        <v>0</v>
      </c>
      <c r="X203" s="22">
        <f t="shared" si="43"/>
        <v>0</v>
      </c>
      <c r="Y203" s="22">
        <f t="shared" si="44"/>
        <v>0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40" t="s">
        <v>316</v>
      </c>
      <c r="B204" s="40" t="s">
        <v>317</v>
      </c>
      <c r="C204" s="40">
        <v>1337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53"/>
      <c r="N204" s="6"/>
      <c r="O204" s="22">
        <f t="shared" si="34"/>
        <v>-1337</v>
      </c>
      <c r="P204" s="22">
        <f t="shared" si="35"/>
        <v>0</v>
      </c>
      <c r="Q204" s="22">
        <f t="shared" si="36"/>
        <v>-1337</v>
      </c>
      <c r="R204" s="22">
        <f t="shared" si="37"/>
        <v>0</v>
      </c>
      <c r="S204" s="22">
        <f t="shared" si="38"/>
        <v>0</v>
      </c>
      <c r="T204" s="22">
        <f t="shared" si="39"/>
        <v>0</v>
      </c>
      <c r="U204" s="22">
        <f t="shared" si="40"/>
        <v>0</v>
      </c>
      <c r="V204" s="22">
        <f t="shared" si="41"/>
        <v>0</v>
      </c>
      <c r="W204" s="22">
        <f t="shared" si="42"/>
        <v>0</v>
      </c>
      <c r="X204" s="22">
        <f t="shared" si="43"/>
        <v>0</v>
      </c>
      <c r="Y204" s="22">
        <f t="shared" si="44"/>
        <v>0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40" t="s">
        <v>457</v>
      </c>
      <c r="B205" s="40" t="s">
        <v>458</v>
      </c>
      <c r="C205" s="40">
        <v>617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53"/>
      <c r="N205" s="6"/>
      <c r="O205" s="22">
        <f t="shared" si="34"/>
        <v>-617</v>
      </c>
      <c r="P205" s="22">
        <f t="shared" si="35"/>
        <v>0</v>
      </c>
      <c r="Q205" s="22">
        <f t="shared" si="36"/>
        <v>-617</v>
      </c>
      <c r="R205" s="22">
        <f t="shared" si="37"/>
        <v>0</v>
      </c>
      <c r="S205" s="22">
        <f t="shared" si="38"/>
        <v>0</v>
      </c>
      <c r="T205" s="22">
        <f t="shared" si="39"/>
        <v>0</v>
      </c>
      <c r="U205" s="22">
        <f t="shared" si="40"/>
        <v>0</v>
      </c>
      <c r="V205" s="22">
        <f t="shared" si="41"/>
        <v>0</v>
      </c>
      <c r="W205" s="22">
        <f t="shared" si="42"/>
        <v>0</v>
      </c>
      <c r="X205" s="22">
        <f t="shared" si="43"/>
        <v>0</v>
      </c>
      <c r="Y205" s="22">
        <f t="shared" si="44"/>
        <v>0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40" t="s">
        <v>32</v>
      </c>
      <c r="B206" s="40" t="s">
        <v>318</v>
      </c>
      <c r="C206" s="40">
        <v>252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53"/>
      <c r="N206" s="6"/>
      <c r="O206" s="22">
        <f t="shared" si="34"/>
        <v>-252</v>
      </c>
      <c r="P206" s="22">
        <f t="shared" si="35"/>
        <v>0</v>
      </c>
      <c r="Q206" s="22">
        <f t="shared" si="36"/>
        <v>-252</v>
      </c>
      <c r="R206" s="22">
        <f t="shared" si="37"/>
        <v>0</v>
      </c>
      <c r="S206" s="22">
        <f t="shared" si="38"/>
        <v>0</v>
      </c>
      <c r="T206" s="22">
        <f t="shared" si="39"/>
        <v>0</v>
      </c>
      <c r="U206" s="22">
        <f t="shared" si="40"/>
        <v>0</v>
      </c>
      <c r="V206" s="22">
        <f t="shared" si="41"/>
        <v>0</v>
      </c>
      <c r="W206" s="22">
        <f t="shared" si="42"/>
        <v>0</v>
      </c>
      <c r="X206" s="22">
        <f t="shared" si="43"/>
        <v>0</v>
      </c>
      <c r="Y206" s="22">
        <f t="shared" si="44"/>
        <v>0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40" t="s">
        <v>126</v>
      </c>
      <c r="B207" s="40" t="s">
        <v>138</v>
      </c>
      <c r="C207" s="40">
        <v>888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53"/>
      <c r="N207" s="6"/>
      <c r="O207" s="22">
        <f t="shared" si="34"/>
        <v>-888</v>
      </c>
      <c r="P207" s="22">
        <f t="shared" si="35"/>
        <v>0</v>
      </c>
      <c r="Q207" s="22">
        <f t="shared" si="36"/>
        <v>-888</v>
      </c>
      <c r="R207" s="22">
        <f t="shared" si="37"/>
        <v>0</v>
      </c>
      <c r="S207" s="22">
        <f t="shared" si="38"/>
        <v>0</v>
      </c>
      <c r="T207" s="22">
        <f t="shared" si="39"/>
        <v>0</v>
      </c>
      <c r="U207" s="22">
        <f t="shared" si="40"/>
        <v>0</v>
      </c>
      <c r="V207" s="22">
        <f t="shared" si="41"/>
        <v>0</v>
      </c>
      <c r="W207" s="22">
        <f t="shared" si="42"/>
        <v>0</v>
      </c>
      <c r="X207" s="22">
        <f t="shared" si="43"/>
        <v>0</v>
      </c>
      <c r="Y207" s="22">
        <f t="shared" si="44"/>
        <v>0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40" t="s">
        <v>494</v>
      </c>
      <c r="B208" s="40" t="s">
        <v>495</v>
      </c>
      <c r="C208" s="40">
        <v>725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53"/>
      <c r="N208" s="6"/>
      <c r="O208" s="22">
        <f t="shared" si="34"/>
        <v>-725</v>
      </c>
      <c r="P208" s="22">
        <f t="shared" si="35"/>
        <v>0</v>
      </c>
      <c r="Q208" s="22">
        <f t="shared" si="36"/>
        <v>-725</v>
      </c>
      <c r="R208" s="22">
        <f t="shared" si="37"/>
        <v>0</v>
      </c>
      <c r="S208" s="22">
        <f t="shared" si="38"/>
        <v>0</v>
      </c>
      <c r="T208" s="22">
        <f t="shared" si="39"/>
        <v>0</v>
      </c>
      <c r="U208" s="22">
        <f t="shared" si="40"/>
        <v>0</v>
      </c>
      <c r="V208" s="22">
        <f t="shared" si="41"/>
        <v>0</v>
      </c>
      <c r="W208" s="22">
        <f t="shared" si="42"/>
        <v>0</v>
      </c>
      <c r="X208" s="22">
        <f t="shared" si="43"/>
        <v>0</v>
      </c>
      <c r="Y208" s="22">
        <f t="shared" si="44"/>
        <v>0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40" t="s">
        <v>496</v>
      </c>
      <c r="B209" s="40" t="s">
        <v>497</v>
      </c>
      <c r="C209" s="40">
        <v>472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53"/>
      <c r="N209" s="6"/>
      <c r="O209" s="22">
        <f t="shared" si="34"/>
        <v>-472</v>
      </c>
      <c r="P209" s="22">
        <f t="shared" si="35"/>
        <v>0</v>
      </c>
      <c r="Q209" s="22">
        <f t="shared" si="36"/>
        <v>-472</v>
      </c>
      <c r="R209" s="22">
        <f t="shared" si="37"/>
        <v>0</v>
      </c>
      <c r="S209" s="22">
        <f t="shared" si="38"/>
        <v>0</v>
      </c>
      <c r="T209" s="22">
        <f t="shared" si="39"/>
        <v>0</v>
      </c>
      <c r="U209" s="22">
        <f t="shared" si="40"/>
        <v>0</v>
      </c>
      <c r="V209" s="22">
        <f t="shared" si="41"/>
        <v>0</v>
      </c>
      <c r="W209" s="22">
        <f t="shared" si="42"/>
        <v>0</v>
      </c>
      <c r="X209" s="22">
        <f t="shared" si="43"/>
        <v>0</v>
      </c>
      <c r="Y209" s="22">
        <f t="shared" si="44"/>
        <v>0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40" t="s">
        <v>671</v>
      </c>
      <c r="B210" s="40" t="s">
        <v>672</v>
      </c>
      <c r="C210" s="40">
        <v>370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53"/>
      <c r="N210" s="6"/>
      <c r="O210" s="22">
        <f t="shared" si="34"/>
        <v>-370</v>
      </c>
      <c r="P210" s="22">
        <f t="shared" si="35"/>
        <v>0</v>
      </c>
      <c r="Q210" s="22">
        <f t="shared" si="36"/>
        <v>-370</v>
      </c>
      <c r="R210" s="22">
        <f t="shared" si="37"/>
        <v>0</v>
      </c>
      <c r="S210" s="22">
        <f t="shared" si="38"/>
        <v>0</v>
      </c>
      <c r="T210" s="22">
        <f t="shared" si="39"/>
        <v>0</v>
      </c>
      <c r="U210" s="22">
        <f t="shared" si="40"/>
        <v>0</v>
      </c>
      <c r="V210" s="22">
        <f t="shared" si="41"/>
        <v>0</v>
      </c>
      <c r="W210" s="22">
        <f t="shared" si="42"/>
        <v>0</v>
      </c>
      <c r="X210" s="22">
        <f t="shared" si="43"/>
        <v>0</v>
      </c>
      <c r="Y210" s="22">
        <f t="shared" si="44"/>
        <v>0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40" t="s">
        <v>33</v>
      </c>
      <c r="B211" s="40" t="s">
        <v>319</v>
      </c>
      <c r="C211" s="40">
        <v>150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53"/>
      <c r="N211" s="6"/>
      <c r="O211" s="22">
        <f t="shared" si="34"/>
        <v>-150</v>
      </c>
      <c r="P211" s="22">
        <f t="shared" si="35"/>
        <v>0</v>
      </c>
      <c r="Q211" s="22">
        <f t="shared" si="36"/>
        <v>-150</v>
      </c>
      <c r="R211" s="22">
        <f t="shared" si="37"/>
        <v>0</v>
      </c>
      <c r="S211" s="22">
        <f t="shared" si="38"/>
        <v>0</v>
      </c>
      <c r="T211" s="22">
        <f t="shared" si="39"/>
        <v>0</v>
      </c>
      <c r="U211" s="22">
        <f t="shared" si="40"/>
        <v>0</v>
      </c>
      <c r="V211" s="22">
        <f t="shared" si="41"/>
        <v>0</v>
      </c>
      <c r="W211" s="22">
        <f t="shared" si="42"/>
        <v>0</v>
      </c>
      <c r="X211" s="22">
        <f t="shared" si="43"/>
        <v>0</v>
      </c>
      <c r="Y211" s="22">
        <f t="shared" si="44"/>
        <v>0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40" t="s">
        <v>34</v>
      </c>
      <c r="B212" s="40" t="s">
        <v>320</v>
      </c>
      <c r="C212" s="40">
        <v>2207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53"/>
      <c r="N212" s="6"/>
      <c r="O212" s="22">
        <f t="shared" si="34"/>
        <v>-2207</v>
      </c>
      <c r="P212" s="22">
        <f t="shared" si="35"/>
        <v>0</v>
      </c>
      <c r="Q212" s="22">
        <f t="shared" si="36"/>
        <v>-2207</v>
      </c>
      <c r="R212" s="22">
        <f t="shared" si="37"/>
        <v>0</v>
      </c>
      <c r="S212" s="22">
        <f t="shared" si="38"/>
        <v>0</v>
      </c>
      <c r="T212" s="22">
        <f t="shared" si="39"/>
        <v>0</v>
      </c>
      <c r="U212" s="22">
        <f t="shared" si="40"/>
        <v>0</v>
      </c>
      <c r="V212" s="22">
        <f t="shared" si="41"/>
        <v>0</v>
      </c>
      <c r="W212" s="22">
        <f t="shared" si="42"/>
        <v>0</v>
      </c>
      <c r="X212" s="22">
        <f t="shared" si="43"/>
        <v>0</v>
      </c>
      <c r="Y212" s="22">
        <f t="shared" si="44"/>
        <v>0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40" t="s">
        <v>634</v>
      </c>
      <c r="B213" s="40" t="s">
        <v>635</v>
      </c>
      <c r="C213" s="40">
        <v>427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53"/>
      <c r="N213" s="6"/>
      <c r="O213" s="22">
        <f t="shared" si="34"/>
        <v>-427</v>
      </c>
      <c r="P213" s="22">
        <f t="shared" si="35"/>
        <v>0</v>
      </c>
      <c r="Q213" s="22">
        <f t="shared" si="36"/>
        <v>-427</v>
      </c>
      <c r="R213" s="22">
        <f t="shared" si="37"/>
        <v>0</v>
      </c>
      <c r="S213" s="22">
        <f t="shared" si="38"/>
        <v>0</v>
      </c>
      <c r="T213" s="22">
        <f t="shared" si="39"/>
        <v>0</v>
      </c>
      <c r="U213" s="22">
        <f t="shared" si="40"/>
        <v>0</v>
      </c>
      <c r="V213" s="22">
        <f t="shared" si="41"/>
        <v>0</v>
      </c>
      <c r="W213" s="22">
        <f t="shared" si="42"/>
        <v>0</v>
      </c>
      <c r="X213" s="22">
        <f t="shared" si="43"/>
        <v>0</v>
      </c>
      <c r="Y213" s="22">
        <f t="shared" si="44"/>
        <v>0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40" t="s">
        <v>321</v>
      </c>
      <c r="B214" s="40" t="s">
        <v>322</v>
      </c>
      <c r="C214" s="40">
        <v>421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53"/>
      <c r="N214" s="6"/>
      <c r="O214" s="22">
        <f t="shared" si="34"/>
        <v>-421</v>
      </c>
      <c r="P214" s="22">
        <f t="shared" si="35"/>
        <v>0</v>
      </c>
      <c r="Q214" s="22">
        <f t="shared" si="36"/>
        <v>-421</v>
      </c>
      <c r="R214" s="22">
        <f t="shared" si="37"/>
        <v>0</v>
      </c>
      <c r="S214" s="22">
        <f t="shared" si="38"/>
        <v>0</v>
      </c>
      <c r="T214" s="22">
        <f t="shared" si="39"/>
        <v>0</v>
      </c>
      <c r="U214" s="22">
        <f t="shared" si="40"/>
        <v>0</v>
      </c>
      <c r="V214" s="22">
        <f t="shared" si="41"/>
        <v>0</v>
      </c>
      <c r="W214" s="22">
        <f t="shared" si="42"/>
        <v>0</v>
      </c>
      <c r="X214" s="22">
        <f t="shared" si="43"/>
        <v>0</v>
      </c>
      <c r="Y214" s="22">
        <f t="shared" si="44"/>
        <v>0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40" t="s">
        <v>35</v>
      </c>
      <c r="B215" s="40" t="s">
        <v>323</v>
      </c>
      <c r="C215" s="40">
        <v>1656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53"/>
      <c r="N215" s="6"/>
      <c r="O215" s="22">
        <f t="shared" si="34"/>
        <v>-1656</v>
      </c>
      <c r="P215" s="22">
        <f t="shared" si="35"/>
        <v>0</v>
      </c>
      <c r="Q215" s="22">
        <f t="shared" si="36"/>
        <v>-1656</v>
      </c>
      <c r="R215" s="22">
        <f t="shared" si="37"/>
        <v>0</v>
      </c>
      <c r="S215" s="22">
        <f t="shared" si="38"/>
        <v>0</v>
      </c>
      <c r="T215" s="22">
        <f t="shared" si="39"/>
        <v>0</v>
      </c>
      <c r="U215" s="22">
        <f t="shared" si="40"/>
        <v>0</v>
      </c>
      <c r="V215" s="22">
        <f t="shared" si="41"/>
        <v>0</v>
      </c>
      <c r="W215" s="22">
        <f t="shared" si="42"/>
        <v>0</v>
      </c>
      <c r="X215" s="22">
        <f t="shared" si="43"/>
        <v>0</v>
      </c>
      <c r="Y215" s="22">
        <f t="shared" si="44"/>
        <v>0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40" t="s">
        <v>36</v>
      </c>
      <c r="B216" s="40" t="s">
        <v>324</v>
      </c>
      <c r="C216" s="40">
        <v>2201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53"/>
      <c r="N216" s="6"/>
      <c r="O216" s="22">
        <f t="shared" si="34"/>
        <v>-2201</v>
      </c>
      <c r="P216" s="22">
        <f t="shared" si="35"/>
        <v>0</v>
      </c>
      <c r="Q216" s="22">
        <f t="shared" si="36"/>
        <v>-2201</v>
      </c>
      <c r="R216" s="22">
        <f t="shared" si="37"/>
        <v>0</v>
      </c>
      <c r="S216" s="22">
        <f t="shared" si="38"/>
        <v>0</v>
      </c>
      <c r="T216" s="22">
        <f t="shared" si="39"/>
        <v>0</v>
      </c>
      <c r="U216" s="22">
        <f t="shared" si="40"/>
        <v>0</v>
      </c>
      <c r="V216" s="22">
        <f t="shared" si="41"/>
        <v>0</v>
      </c>
      <c r="W216" s="22">
        <f t="shared" si="42"/>
        <v>0</v>
      </c>
      <c r="X216" s="22">
        <f t="shared" si="43"/>
        <v>0</v>
      </c>
      <c r="Y216" s="22">
        <f t="shared" si="44"/>
        <v>0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40" t="s">
        <v>37</v>
      </c>
      <c r="B217" s="40" t="s">
        <v>325</v>
      </c>
      <c r="C217" s="40">
        <v>394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53"/>
      <c r="N217" s="6"/>
      <c r="O217" s="22">
        <f t="shared" si="34"/>
        <v>-394</v>
      </c>
      <c r="P217" s="22">
        <f t="shared" si="35"/>
        <v>0</v>
      </c>
      <c r="Q217" s="22">
        <f t="shared" si="36"/>
        <v>-394</v>
      </c>
      <c r="R217" s="22">
        <f t="shared" si="37"/>
        <v>0</v>
      </c>
      <c r="S217" s="22">
        <f t="shared" si="38"/>
        <v>0</v>
      </c>
      <c r="T217" s="22">
        <f t="shared" si="39"/>
        <v>0</v>
      </c>
      <c r="U217" s="22">
        <f t="shared" si="40"/>
        <v>0</v>
      </c>
      <c r="V217" s="22">
        <f t="shared" si="41"/>
        <v>0</v>
      </c>
      <c r="W217" s="22">
        <f t="shared" si="42"/>
        <v>0</v>
      </c>
      <c r="X217" s="22">
        <f t="shared" si="43"/>
        <v>0</v>
      </c>
      <c r="Y217" s="22">
        <f t="shared" si="44"/>
        <v>0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40" t="s">
        <v>38</v>
      </c>
      <c r="B218" s="40" t="s">
        <v>658</v>
      </c>
      <c r="C218" s="40">
        <v>1278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53"/>
      <c r="N218" s="6"/>
      <c r="O218" s="22">
        <f t="shared" si="34"/>
        <v>-1278</v>
      </c>
      <c r="P218" s="22">
        <f t="shared" si="35"/>
        <v>0</v>
      </c>
      <c r="Q218" s="22">
        <f t="shared" si="36"/>
        <v>-1278</v>
      </c>
      <c r="R218" s="22">
        <f t="shared" si="37"/>
        <v>0</v>
      </c>
      <c r="S218" s="22">
        <f t="shared" si="38"/>
        <v>0</v>
      </c>
      <c r="T218" s="22">
        <f t="shared" si="39"/>
        <v>0</v>
      </c>
      <c r="U218" s="22">
        <f t="shared" si="40"/>
        <v>0</v>
      </c>
      <c r="V218" s="22">
        <f t="shared" si="41"/>
        <v>0</v>
      </c>
      <c r="W218" s="22">
        <f t="shared" si="42"/>
        <v>0</v>
      </c>
      <c r="X218" s="22">
        <f t="shared" si="43"/>
        <v>0</v>
      </c>
      <c r="Y218" s="22">
        <f t="shared" si="44"/>
        <v>0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40" t="s">
        <v>82</v>
      </c>
      <c r="B219" s="40" t="s">
        <v>326</v>
      </c>
      <c r="C219" s="40">
        <v>1474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53"/>
      <c r="N219" s="6"/>
      <c r="O219" s="22">
        <f t="shared" si="34"/>
        <v>-1474</v>
      </c>
      <c r="P219" s="22">
        <f t="shared" si="35"/>
        <v>0</v>
      </c>
      <c r="Q219" s="22">
        <f t="shared" si="36"/>
        <v>-1474</v>
      </c>
      <c r="R219" s="22">
        <f t="shared" si="37"/>
        <v>0</v>
      </c>
      <c r="S219" s="22">
        <f t="shared" si="38"/>
        <v>0</v>
      </c>
      <c r="T219" s="22">
        <f t="shared" si="39"/>
        <v>0</v>
      </c>
      <c r="U219" s="22">
        <f t="shared" si="40"/>
        <v>0</v>
      </c>
      <c r="V219" s="22">
        <f t="shared" si="41"/>
        <v>0</v>
      </c>
      <c r="W219" s="22">
        <f t="shared" si="42"/>
        <v>0</v>
      </c>
      <c r="X219" s="22">
        <f t="shared" si="43"/>
        <v>0</v>
      </c>
      <c r="Y219" s="22">
        <f t="shared" si="44"/>
        <v>0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40" t="s">
        <v>91</v>
      </c>
      <c r="B220" s="40" t="s">
        <v>327</v>
      </c>
      <c r="C220" s="40">
        <v>824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53"/>
      <c r="N220" s="6"/>
      <c r="O220" s="22">
        <f t="shared" si="34"/>
        <v>-824</v>
      </c>
      <c r="P220" s="22">
        <f t="shared" si="35"/>
        <v>0</v>
      </c>
      <c r="Q220" s="22">
        <f t="shared" si="36"/>
        <v>-824</v>
      </c>
      <c r="R220" s="22">
        <f t="shared" si="37"/>
        <v>0</v>
      </c>
      <c r="S220" s="22">
        <f t="shared" si="38"/>
        <v>0</v>
      </c>
      <c r="T220" s="22">
        <f t="shared" si="39"/>
        <v>0</v>
      </c>
      <c r="U220" s="22">
        <f t="shared" si="40"/>
        <v>0</v>
      </c>
      <c r="V220" s="22">
        <f t="shared" si="41"/>
        <v>0</v>
      </c>
      <c r="W220" s="22">
        <f t="shared" si="42"/>
        <v>0</v>
      </c>
      <c r="X220" s="22">
        <f t="shared" si="43"/>
        <v>0</v>
      </c>
      <c r="Y220" s="22">
        <f t="shared" si="44"/>
        <v>0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40" t="s">
        <v>127</v>
      </c>
      <c r="B221" s="40" t="s">
        <v>328</v>
      </c>
      <c r="C221" s="40">
        <v>177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53"/>
      <c r="N221" s="6"/>
      <c r="O221" s="22">
        <f t="shared" si="34"/>
        <v>-177</v>
      </c>
      <c r="P221" s="22">
        <f t="shared" si="35"/>
        <v>0</v>
      </c>
      <c r="Q221" s="22">
        <f t="shared" si="36"/>
        <v>-177</v>
      </c>
      <c r="R221" s="22">
        <f t="shared" si="37"/>
        <v>0</v>
      </c>
      <c r="S221" s="22">
        <f t="shared" si="38"/>
        <v>0</v>
      </c>
      <c r="T221" s="22">
        <f t="shared" si="39"/>
        <v>0</v>
      </c>
      <c r="U221" s="22">
        <f t="shared" si="40"/>
        <v>0</v>
      </c>
      <c r="V221" s="22">
        <f t="shared" si="41"/>
        <v>0</v>
      </c>
      <c r="W221" s="22">
        <f t="shared" si="42"/>
        <v>0</v>
      </c>
      <c r="X221" s="22">
        <f t="shared" si="43"/>
        <v>0</v>
      </c>
      <c r="Y221" s="22">
        <f t="shared" si="44"/>
        <v>0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40" t="s">
        <v>128</v>
      </c>
      <c r="B222" s="40" t="s">
        <v>329</v>
      </c>
      <c r="C222" s="40">
        <v>956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53"/>
      <c r="N222" s="6"/>
      <c r="O222" s="22">
        <f t="shared" si="34"/>
        <v>-956</v>
      </c>
      <c r="P222" s="22">
        <f t="shared" si="35"/>
        <v>0</v>
      </c>
      <c r="Q222" s="22">
        <f t="shared" si="36"/>
        <v>-956</v>
      </c>
      <c r="R222" s="22">
        <f t="shared" si="37"/>
        <v>0</v>
      </c>
      <c r="S222" s="22">
        <f t="shared" si="38"/>
        <v>0</v>
      </c>
      <c r="T222" s="22">
        <f t="shared" si="39"/>
        <v>0</v>
      </c>
      <c r="U222" s="22">
        <f t="shared" si="40"/>
        <v>0</v>
      </c>
      <c r="V222" s="22">
        <f t="shared" si="41"/>
        <v>0</v>
      </c>
      <c r="W222" s="22">
        <f t="shared" si="42"/>
        <v>0</v>
      </c>
      <c r="X222" s="22">
        <f t="shared" si="43"/>
        <v>0</v>
      </c>
      <c r="Y222" s="22">
        <f t="shared" si="44"/>
        <v>0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40" t="s">
        <v>330</v>
      </c>
      <c r="B223" s="40" t="s">
        <v>331</v>
      </c>
      <c r="C223" s="40">
        <v>1291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53"/>
      <c r="N223" s="6"/>
      <c r="O223" s="22">
        <f t="shared" si="34"/>
        <v>-1291</v>
      </c>
      <c r="P223" s="22">
        <f t="shared" si="35"/>
        <v>0</v>
      </c>
      <c r="Q223" s="22">
        <f t="shared" si="36"/>
        <v>-1291</v>
      </c>
      <c r="R223" s="22">
        <f t="shared" si="37"/>
        <v>0</v>
      </c>
      <c r="S223" s="22">
        <f t="shared" si="38"/>
        <v>0</v>
      </c>
      <c r="T223" s="22">
        <f t="shared" si="39"/>
        <v>0</v>
      </c>
      <c r="U223" s="22">
        <f t="shared" si="40"/>
        <v>0</v>
      </c>
      <c r="V223" s="22">
        <f t="shared" si="41"/>
        <v>0</v>
      </c>
      <c r="W223" s="22">
        <f t="shared" si="42"/>
        <v>0</v>
      </c>
      <c r="X223" s="22">
        <f t="shared" si="43"/>
        <v>0</v>
      </c>
      <c r="Y223" s="22">
        <f t="shared" si="44"/>
        <v>0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40" t="s">
        <v>332</v>
      </c>
      <c r="B224" s="40" t="s">
        <v>333</v>
      </c>
      <c r="C224" s="40">
        <v>204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53"/>
      <c r="N224" s="6"/>
      <c r="O224" s="22">
        <f t="shared" si="34"/>
        <v>-204</v>
      </c>
      <c r="P224" s="22">
        <f t="shared" si="35"/>
        <v>0</v>
      </c>
      <c r="Q224" s="22">
        <f t="shared" si="36"/>
        <v>-204</v>
      </c>
      <c r="R224" s="22">
        <f t="shared" si="37"/>
        <v>0</v>
      </c>
      <c r="S224" s="22">
        <f t="shared" si="38"/>
        <v>0</v>
      </c>
      <c r="T224" s="22">
        <f t="shared" si="39"/>
        <v>0</v>
      </c>
      <c r="U224" s="22">
        <f t="shared" si="40"/>
        <v>0</v>
      </c>
      <c r="V224" s="22">
        <f t="shared" si="41"/>
        <v>0</v>
      </c>
      <c r="W224" s="22">
        <f t="shared" si="42"/>
        <v>0</v>
      </c>
      <c r="X224" s="22">
        <f t="shared" si="43"/>
        <v>0</v>
      </c>
      <c r="Y224" s="22">
        <f t="shared" si="44"/>
        <v>0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40" t="s">
        <v>334</v>
      </c>
      <c r="B225" s="40" t="s">
        <v>673</v>
      </c>
      <c r="C225" s="40">
        <v>266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53"/>
      <c r="N225" s="6"/>
      <c r="O225" s="22">
        <f t="shared" si="34"/>
        <v>-266</v>
      </c>
      <c r="P225" s="22">
        <f t="shared" si="35"/>
        <v>0</v>
      </c>
      <c r="Q225" s="22">
        <f t="shared" si="36"/>
        <v>-266</v>
      </c>
      <c r="R225" s="22">
        <f t="shared" si="37"/>
        <v>0</v>
      </c>
      <c r="S225" s="22">
        <f t="shared" si="38"/>
        <v>0</v>
      </c>
      <c r="T225" s="22">
        <f t="shared" si="39"/>
        <v>0</v>
      </c>
      <c r="U225" s="22">
        <f t="shared" si="40"/>
        <v>0</v>
      </c>
      <c r="V225" s="22">
        <f t="shared" si="41"/>
        <v>0</v>
      </c>
      <c r="W225" s="22">
        <f t="shared" si="42"/>
        <v>0</v>
      </c>
      <c r="X225" s="22">
        <f t="shared" si="43"/>
        <v>0</v>
      </c>
      <c r="Y225" s="22">
        <f t="shared" si="44"/>
        <v>0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40" t="s">
        <v>335</v>
      </c>
      <c r="B226" s="40" t="s">
        <v>336</v>
      </c>
      <c r="C226" s="40">
        <v>361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53"/>
      <c r="N226" s="6"/>
      <c r="O226" s="22">
        <f t="shared" si="34"/>
        <v>-361</v>
      </c>
      <c r="P226" s="22">
        <f t="shared" si="35"/>
        <v>0</v>
      </c>
      <c r="Q226" s="22">
        <f t="shared" si="36"/>
        <v>-361</v>
      </c>
      <c r="R226" s="22">
        <f t="shared" si="37"/>
        <v>0</v>
      </c>
      <c r="S226" s="22">
        <f t="shared" si="38"/>
        <v>0</v>
      </c>
      <c r="T226" s="22">
        <f t="shared" si="39"/>
        <v>0</v>
      </c>
      <c r="U226" s="22">
        <f t="shared" si="40"/>
        <v>0</v>
      </c>
      <c r="V226" s="22">
        <f t="shared" si="41"/>
        <v>0</v>
      </c>
      <c r="W226" s="22">
        <f t="shared" si="42"/>
        <v>0</v>
      </c>
      <c r="X226" s="22">
        <f t="shared" si="43"/>
        <v>0</v>
      </c>
      <c r="Y226" s="22">
        <f t="shared" si="44"/>
        <v>0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40" t="s">
        <v>400</v>
      </c>
      <c r="B227" s="40" t="s">
        <v>401</v>
      </c>
      <c r="C227" s="40">
        <v>1541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53"/>
      <c r="N227" s="6"/>
      <c r="O227" s="22">
        <f t="shared" si="34"/>
        <v>-1541</v>
      </c>
      <c r="P227" s="22">
        <f t="shared" si="35"/>
        <v>0</v>
      </c>
      <c r="Q227" s="22">
        <f t="shared" si="36"/>
        <v>-1541</v>
      </c>
      <c r="R227" s="22">
        <f t="shared" si="37"/>
        <v>0</v>
      </c>
      <c r="S227" s="22">
        <f t="shared" si="38"/>
        <v>0</v>
      </c>
      <c r="T227" s="22">
        <f t="shared" si="39"/>
        <v>0</v>
      </c>
      <c r="U227" s="22">
        <f t="shared" si="40"/>
        <v>0</v>
      </c>
      <c r="V227" s="22">
        <f t="shared" si="41"/>
        <v>0</v>
      </c>
      <c r="W227" s="22">
        <f t="shared" si="42"/>
        <v>0</v>
      </c>
      <c r="X227" s="22">
        <f t="shared" si="43"/>
        <v>0</v>
      </c>
      <c r="Y227" s="22">
        <f t="shared" si="44"/>
        <v>0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40" t="s">
        <v>402</v>
      </c>
      <c r="B228" s="40" t="s">
        <v>403</v>
      </c>
      <c r="C228" s="40">
        <v>119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53"/>
      <c r="N228" s="6"/>
      <c r="O228" s="22">
        <f t="shared" si="34"/>
        <v>-119</v>
      </c>
      <c r="P228" s="22">
        <f t="shared" si="35"/>
        <v>0</v>
      </c>
      <c r="Q228" s="22">
        <f t="shared" si="36"/>
        <v>-119</v>
      </c>
      <c r="R228" s="22">
        <f t="shared" si="37"/>
        <v>0</v>
      </c>
      <c r="S228" s="22">
        <f t="shared" si="38"/>
        <v>0</v>
      </c>
      <c r="T228" s="22">
        <f t="shared" si="39"/>
        <v>0</v>
      </c>
      <c r="U228" s="22">
        <f t="shared" si="40"/>
        <v>0</v>
      </c>
      <c r="V228" s="22">
        <f t="shared" si="41"/>
        <v>0</v>
      </c>
      <c r="W228" s="22">
        <f t="shared" si="42"/>
        <v>0</v>
      </c>
      <c r="X228" s="22">
        <f t="shared" si="43"/>
        <v>0</v>
      </c>
      <c r="Y228" s="22">
        <f t="shared" si="44"/>
        <v>0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40" t="s">
        <v>404</v>
      </c>
      <c r="B229" s="40" t="s">
        <v>405</v>
      </c>
      <c r="C229" s="40">
        <v>442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53"/>
      <c r="N229" s="6"/>
      <c r="O229" s="22">
        <f t="shared" si="34"/>
        <v>-442</v>
      </c>
      <c r="P229" s="22">
        <f t="shared" si="35"/>
        <v>0</v>
      </c>
      <c r="Q229" s="22">
        <f t="shared" si="36"/>
        <v>-442</v>
      </c>
      <c r="R229" s="22">
        <f t="shared" si="37"/>
        <v>0</v>
      </c>
      <c r="S229" s="22">
        <f t="shared" si="38"/>
        <v>0</v>
      </c>
      <c r="T229" s="22">
        <f t="shared" si="39"/>
        <v>0</v>
      </c>
      <c r="U229" s="22">
        <f t="shared" si="40"/>
        <v>0</v>
      </c>
      <c r="V229" s="22">
        <f t="shared" si="41"/>
        <v>0</v>
      </c>
      <c r="W229" s="22">
        <f t="shared" si="42"/>
        <v>0</v>
      </c>
      <c r="X229" s="22">
        <f t="shared" si="43"/>
        <v>0</v>
      </c>
      <c r="Y229" s="22">
        <f t="shared" si="44"/>
        <v>0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40" t="s">
        <v>406</v>
      </c>
      <c r="B230" s="40" t="s">
        <v>674</v>
      </c>
      <c r="C230" s="40">
        <v>218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53"/>
      <c r="N230" s="6"/>
      <c r="O230" s="22">
        <f t="shared" si="34"/>
        <v>-218</v>
      </c>
      <c r="P230" s="22">
        <f t="shared" si="35"/>
        <v>0</v>
      </c>
      <c r="Q230" s="22">
        <f t="shared" si="36"/>
        <v>-218</v>
      </c>
      <c r="R230" s="22">
        <f t="shared" si="37"/>
        <v>0</v>
      </c>
      <c r="S230" s="22">
        <f t="shared" si="38"/>
        <v>0</v>
      </c>
      <c r="T230" s="22">
        <f t="shared" si="39"/>
        <v>0</v>
      </c>
      <c r="U230" s="22">
        <f t="shared" si="40"/>
        <v>0</v>
      </c>
      <c r="V230" s="22">
        <f t="shared" si="41"/>
        <v>0</v>
      </c>
      <c r="W230" s="22">
        <f t="shared" si="42"/>
        <v>0</v>
      </c>
      <c r="X230" s="22">
        <f t="shared" si="43"/>
        <v>0</v>
      </c>
      <c r="Y230" s="22">
        <f t="shared" si="44"/>
        <v>0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40" t="s">
        <v>407</v>
      </c>
      <c r="B231" s="40" t="s">
        <v>408</v>
      </c>
      <c r="C231" s="40">
        <v>254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53"/>
      <c r="N231" s="6"/>
      <c r="O231" s="22">
        <f t="shared" si="34"/>
        <v>-254</v>
      </c>
      <c r="P231" s="22">
        <f t="shared" si="35"/>
        <v>0</v>
      </c>
      <c r="Q231" s="22">
        <f t="shared" si="36"/>
        <v>-254</v>
      </c>
      <c r="R231" s="22">
        <f t="shared" si="37"/>
        <v>0</v>
      </c>
      <c r="S231" s="22">
        <f t="shared" si="38"/>
        <v>0</v>
      </c>
      <c r="T231" s="22">
        <f t="shared" si="39"/>
        <v>0</v>
      </c>
      <c r="U231" s="22">
        <f t="shared" si="40"/>
        <v>0</v>
      </c>
      <c r="V231" s="22">
        <f t="shared" si="41"/>
        <v>0</v>
      </c>
      <c r="W231" s="22">
        <f t="shared" si="42"/>
        <v>0</v>
      </c>
      <c r="X231" s="22">
        <f t="shared" si="43"/>
        <v>0</v>
      </c>
      <c r="Y231" s="22">
        <f t="shared" si="44"/>
        <v>0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40" t="s">
        <v>434</v>
      </c>
      <c r="B232" s="40" t="s">
        <v>435</v>
      </c>
      <c r="C232" s="40">
        <v>153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53"/>
      <c r="N232" s="6"/>
      <c r="O232" s="22">
        <f t="shared" si="34"/>
        <v>-153</v>
      </c>
      <c r="P232" s="22">
        <f t="shared" si="35"/>
        <v>0</v>
      </c>
      <c r="Q232" s="22">
        <f t="shared" si="36"/>
        <v>-153</v>
      </c>
      <c r="R232" s="22">
        <f t="shared" si="37"/>
        <v>0</v>
      </c>
      <c r="S232" s="22">
        <f t="shared" si="38"/>
        <v>0</v>
      </c>
      <c r="T232" s="22">
        <f t="shared" si="39"/>
        <v>0</v>
      </c>
      <c r="U232" s="22">
        <f t="shared" si="40"/>
        <v>0</v>
      </c>
      <c r="V232" s="22">
        <f t="shared" si="41"/>
        <v>0</v>
      </c>
      <c r="W232" s="22">
        <f t="shared" si="42"/>
        <v>0</v>
      </c>
      <c r="X232" s="22">
        <f t="shared" si="43"/>
        <v>0</v>
      </c>
      <c r="Y232" s="22">
        <f t="shared" si="44"/>
        <v>0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40" t="s">
        <v>436</v>
      </c>
      <c r="B233" s="40" t="s">
        <v>437</v>
      </c>
      <c r="C233" s="40">
        <v>979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53"/>
      <c r="N233" s="6"/>
      <c r="O233" s="22">
        <f t="shared" si="34"/>
        <v>-979</v>
      </c>
      <c r="P233" s="22">
        <f t="shared" si="35"/>
        <v>0</v>
      </c>
      <c r="Q233" s="22">
        <f t="shared" si="36"/>
        <v>-979</v>
      </c>
      <c r="R233" s="22">
        <f t="shared" si="37"/>
        <v>0</v>
      </c>
      <c r="S233" s="22">
        <f t="shared" si="38"/>
        <v>0</v>
      </c>
      <c r="T233" s="22">
        <f t="shared" si="39"/>
        <v>0</v>
      </c>
      <c r="U233" s="22">
        <f t="shared" si="40"/>
        <v>0</v>
      </c>
      <c r="V233" s="22">
        <f t="shared" si="41"/>
        <v>0</v>
      </c>
      <c r="W233" s="22">
        <f t="shared" si="42"/>
        <v>0</v>
      </c>
      <c r="X233" s="22">
        <f t="shared" si="43"/>
        <v>0</v>
      </c>
      <c r="Y233" s="22">
        <f t="shared" si="44"/>
        <v>0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40" t="s">
        <v>438</v>
      </c>
      <c r="B234" s="40" t="s">
        <v>439</v>
      </c>
      <c r="C234" s="40">
        <v>761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53"/>
      <c r="N234" s="6"/>
      <c r="O234" s="22">
        <f t="shared" si="34"/>
        <v>-761</v>
      </c>
      <c r="P234" s="22">
        <f t="shared" si="35"/>
        <v>0</v>
      </c>
      <c r="Q234" s="22">
        <f t="shared" si="36"/>
        <v>-761</v>
      </c>
      <c r="R234" s="22">
        <f t="shared" si="37"/>
        <v>0</v>
      </c>
      <c r="S234" s="22">
        <f t="shared" si="38"/>
        <v>0</v>
      </c>
      <c r="T234" s="22">
        <f t="shared" si="39"/>
        <v>0</v>
      </c>
      <c r="U234" s="22">
        <f t="shared" si="40"/>
        <v>0</v>
      </c>
      <c r="V234" s="22">
        <f t="shared" si="41"/>
        <v>0</v>
      </c>
      <c r="W234" s="22">
        <f t="shared" si="42"/>
        <v>0</v>
      </c>
      <c r="X234" s="22">
        <f t="shared" si="43"/>
        <v>0</v>
      </c>
      <c r="Y234" s="22">
        <f t="shared" si="44"/>
        <v>0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40" t="s">
        <v>440</v>
      </c>
      <c r="B235" s="40" t="s">
        <v>441</v>
      </c>
      <c r="C235" s="40">
        <v>150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53"/>
      <c r="N235" s="6"/>
      <c r="O235" s="22">
        <f t="shared" si="34"/>
        <v>-150</v>
      </c>
      <c r="P235" s="22">
        <f t="shared" si="35"/>
        <v>0</v>
      </c>
      <c r="Q235" s="22">
        <f t="shared" si="36"/>
        <v>-150</v>
      </c>
      <c r="R235" s="22">
        <f t="shared" si="37"/>
        <v>0</v>
      </c>
      <c r="S235" s="22">
        <f t="shared" si="38"/>
        <v>0</v>
      </c>
      <c r="T235" s="22">
        <f t="shared" si="39"/>
        <v>0</v>
      </c>
      <c r="U235" s="22">
        <f t="shared" si="40"/>
        <v>0</v>
      </c>
      <c r="V235" s="22">
        <f t="shared" si="41"/>
        <v>0</v>
      </c>
      <c r="W235" s="22">
        <f t="shared" si="42"/>
        <v>0</v>
      </c>
      <c r="X235" s="22">
        <f t="shared" si="43"/>
        <v>0</v>
      </c>
      <c r="Y235" s="22">
        <f t="shared" si="44"/>
        <v>0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40" t="s">
        <v>459</v>
      </c>
      <c r="B236" s="40" t="s">
        <v>460</v>
      </c>
      <c r="C236" s="40">
        <v>908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53"/>
      <c r="N236" s="6"/>
      <c r="O236" s="22">
        <f t="shared" si="34"/>
        <v>-908</v>
      </c>
      <c r="P236" s="22">
        <f t="shared" si="35"/>
        <v>0</v>
      </c>
      <c r="Q236" s="22">
        <f t="shared" si="36"/>
        <v>-908</v>
      </c>
      <c r="R236" s="22">
        <f t="shared" si="37"/>
        <v>0</v>
      </c>
      <c r="S236" s="22">
        <f t="shared" si="38"/>
        <v>0</v>
      </c>
      <c r="T236" s="22">
        <f t="shared" si="39"/>
        <v>0</v>
      </c>
      <c r="U236" s="22">
        <f t="shared" si="40"/>
        <v>0</v>
      </c>
      <c r="V236" s="22">
        <f t="shared" si="41"/>
        <v>0</v>
      </c>
      <c r="W236" s="22">
        <f t="shared" si="42"/>
        <v>0</v>
      </c>
      <c r="X236" s="22">
        <f t="shared" si="43"/>
        <v>0</v>
      </c>
      <c r="Y236" s="22">
        <f t="shared" si="44"/>
        <v>0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40" t="s">
        <v>461</v>
      </c>
      <c r="B237" s="40" t="s">
        <v>659</v>
      </c>
      <c r="C237" s="40">
        <v>765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53"/>
      <c r="N237" s="6"/>
      <c r="O237" s="22">
        <f t="shared" si="34"/>
        <v>-765</v>
      </c>
      <c r="P237" s="22">
        <f t="shared" si="35"/>
        <v>0</v>
      </c>
      <c r="Q237" s="22">
        <f t="shared" si="36"/>
        <v>-765</v>
      </c>
      <c r="R237" s="22">
        <f t="shared" si="37"/>
        <v>0</v>
      </c>
      <c r="S237" s="22">
        <f t="shared" si="38"/>
        <v>0</v>
      </c>
      <c r="T237" s="22">
        <f t="shared" si="39"/>
        <v>0</v>
      </c>
      <c r="U237" s="22">
        <f t="shared" si="40"/>
        <v>0</v>
      </c>
      <c r="V237" s="22">
        <f t="shared" si="41"/>
        <v>0</v>
      </c>
      <c r="W237" s="22">
        <f t="shared" si="42"/>
        <v>0</v>
      </c>
      <c r="X237" s="22">
        <f t="shared" si="43"/>
        <v>0</v>
      </c>
      <c r="Y237" s="22">
        <f t="shared" si="44"/>
        <v>0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>
      <c r="A238" s="40" t="s">
        <v>475</v>
      </c>
      <c r="B238" s="40" t="s">
        <v>476</v>
      </c>
      <c r="C238" s="40">
        <v>359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53"/>
      <c r="N238" s="6"/>
      <c r="O238" s="22">
        <f t="shared" si="34"/>
        <v>-359</v>
      </c>
      <c r="P238" s="22">
        <f t="shared" si="35"/>
        <v>0</v>
      </c>
      <c r="Q238" s="22">
        <f t="shared" si="36"/>
        <v>-359</v>
      </c>
      <c r="R238" s="22">
        <f t="shared" si="37"/>
        <v>0</v>
      </c>
      <c r="S238" s="22">
        <f t="shared" si="38"/>
        <v>0</v>
      </c>
      <c r="T238" s="22">
        <f t="shared" si="39"/>
        <v>0</v>
      </c>
      <c r="U238" s="22">
        <f t="shared" si="40"/>
        <v>0</v>
      </c>
      <c r="V238" s="22">
        <f t="shared" si="41"/>
        <v>0</v>
      </c>
      <c r="W238" s="22">
        <f t="shared" si="42"/>
        <v>0</v>
      </c>
      <c r="X238" s="22">
        <f t="shared" si="43"/>
        <v>0</v>
      </c>
      <c r="Y238" s="22">
        <f t="shared" si="44"/>
        <v>0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40" t="s">
        <v>477</v>
      </c>
      <c r="B239" s="40" t="s">
        <v>478</v>
      </c>
      <c r="C239" s="40">
        <v>623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53"/>
      <c r="N239" s="6"/>
      <c r="O239" s="22">
        <f t="shared" si="34"/>
        <v>-623</v>
      </c>
      <c r="P239" s="22">
        <f t="shared" si="35"/>
        <v>0</v>
      </c>
      <c r="Q239" s="22">
        <f t="shared" si="36"/>
        <v>-623</v>
      </c>
      <c r="R239" s="22">
        <f t="shared" si="37"/>
        <v>0</v>
      </c>
      <c r="S239" s="22">
        <f t="shared" si="38"/>
        <v>0</v>
      </c>
      <c r="T239" s="22">
        <f t="shared" si="39"/>
        <v>0</v>
      </c>
      <c r="U239" s="22">
        <f t="shared" si="40"/>
        <v>0</v>
      </c>
      <c r="V239" s="22">
        <f t="shared" si="41"/>
        <v>0</v>
      </c>
      <c r="W239" s="22">
        <f t="shared" si="42"/>
        <v>0</v>
      </c>
      <c r="X239" s="22">
        <f t="shared" si="43"/>
        <v>0</v>
      </c>
      <c r="Y239" s="22">
        <f t="shared" si="44"/>
        <v>0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40" t="s">
        <v>479</v>
      </c>
      <c r="B240" s="40" t="s">
        <v>480</v>
      </c>
      <c r="C240" s="40">
        <v>92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53"/>
      <c r="N240" s="6"/>
      <c r="O240" s="22">
        <f t="shared" si="34"/>
        <v>-92</v>
      </c>
      <c r="P240" s="22">
        <f t="shared" si="35"/>
        <v>0</v>
      </c>
      <c r="Q240" s="22">
        <f t="shared" si="36"/>
        <v>-92</v>
      </c>
      <c r="R240" s="22">
        <f t="shared" si="37"/>
        <v>0</v>
      </c>
      <c r="S240" s="22">
        <f t="shared" si="38"/>
        <v>0</v>
      </c>
      <c r="T240" s="22">
        <f t="shared" si="39"/>
        <v>0</v>
      </c>
      <c r="U240" s="22">
        <f t="shared" si="40"/>
        <v>0</v>
      </c>
      <c r="V240" s="22">
        <f t="shared" si="41"/>
        <v>0</v>
      </c>
      <c r="W240" s="22">
        <f t="shared" si="42"/>
        <v>0</v>
      </c>
      <c r="X240" s="22">
        <f t="shared" si="43"/>
        <v>0</v>
      </c>
      <c r="Y240" s="22">
        <f t="shared" si="44"/>
        <v>0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40" t="s">
        <v>636</v>
      </c>
      <c r="B241" s="40" t="s">
        <v>637</v>
      </c>
      <c r="C241" s="40">
        <v>836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53"/>
      <c r="N241" s="6"/>
      <c r="O241" s="22">
        <f t="shared" si="34"/>
        <v>-836</v>
      </c>
      <c r="P241" s="22">
        <f t="shared" si="35"/>
        <v>0</v>
      </c>
      <c r="Q241" s="22">
        <f t="shared" si="36"/>
        <v>-836</v>
      </c>
      <c r="R241" s="22">
        <f t="shared" si="37"/>
        <v>0</v>
      </c>
      <c r="S241" s="22">
        <f t="shared" si="38"/>
        <v>0</v>
      </c>
      <c r="T241" s="22">
        <f t="shared" si="39"/>
        <v>0</v>
      </c>
      <c r="U241" s="22">
        <f t="shared" si="40"/>
        <v>0</v>
      </c>
      <c r="V241" s="22">
        <f t="shared" si="41"/>
        <v>0</v>
      </c>
      <c r="W241" s="22">
        <f t="shared" si="42"/>
        <v>0</v>
      </c>
      <c r="X241" s="22">
        <f t="shared" si="43"/>
        <v>0</v>
      </c>
      <c r="Y241" s="22">
        <f t="shared" si="44"/>
        <v>0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40" t="s">
        <v>498</v>
      </c>
      <c r="B242" s="40" t="s">
        <v>499</v>
      </c>
      <c r="C242" s="40">
        <v>120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53"/>
      <c r="N242" s="6"/>
      <c r="O242" s="22">
        <f t="shared" si="34"/>
        <v>-120</v>
      </c>
      <c r="P242" s="22">
        <f t="shared" si="35"/>
        <v>0</v>
      </c>
      <c r="Q242" s="22">
        <f t="shared" si="36"/>
        <v>-120</v>
      </c>
      <c r="R242" s="22">
        <f t="shared" si="37"/>
        <v>0</v>
      </c>
      <c r="S242" s="22">
        <f t="shared" si="38"/>
        <v>0</v>
      </c>
      <c r="T242" s="22">
        <f t="shared" si="39"/>
        <v>0</v>
      </c>
      <c r="U242" s="22">
        <f t="shared" si="40"/>
        <v>0</v>
      </c>
      <c r="V242" s="22">
        <f t="shared" si="41"/>
        <v>0</v>
      </c>
      <c r="W242" s="22">
        <f t="shared" si="42"/>
        <v>0</v>
      </c>
      <c r="X242" s="22">
        <f t="shared" si="43"/>
        <v>0</v>
      </c>
      <c r="Y242" s="22">
        <f t="shared" si="44"/>
        <v>0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40" t="s">
        <v>500</v>
      </c>
      <c r="B243" s="40" t="s">
        <v>675</v>
      </c>
      <c r="C243" s="40">
        <v>738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53"/>
      <c r="N243" s="6"/>
      <c r="O243" s="22">
        <f t="shared" si="34"/>
        <v>-738</v>
      </c>
      <c r="P243" s="22">
        <f t="shared" si="35"/>
        <v>0</v>
      </c>
      <c r="Q243" s="22">
        <f t="shared" si="36"/>
        <v>-738</v>
      </c>
      <c r="R243" s="22">
        <f t="shared" si="37"/>
        <v>0</v>
      </c>
      <c r="S243" s="22">
        <f t="shared" si="38"/>
        <v>0</v>
      </c>
      <c r="T243" s="22">
        <f t="shared" si="39"/>
        <v>0</v>
      </c>
      <c r="U243" s="22">
        <f t="shared" si="40"/>
        <v>0</v>
      </c>
      <c r="V243" s="22">
        <f t="shared" si="41"/>
        <v>0</v>
      </c>
      <c r="W243" s="22">
        <f t="shared" si="42"/>
        <v>0</v>
      </c>
      <c r="X243" s="22">
        <f t="shared" si="43"/>
        <v>0</v>
      </c>
      <c r="Y243" s="22">
        <f t="shared" si="44"/>
        <v>0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40" t="s">
        <v>638</v>
      </c>
      <c r="B244" s="40" t="s">
        <v>639</v>
      </c>
      <c r="C244" s="40">
        <v>570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53"/>
      <c r="N244" s="6"/>
      <c r="O244" s="22">
        <f t="shared" si="34"/>
        <v>-570</v>
      </c>
      <c r="P244" s="22">
        <f t="shared" si="35"/>
        <v>0</v>
      </c>
      <c r="Q244" s="22">
        <f t="shared" si="36"/>
        <v>-570</v>
      </c>
      <c r="R244" s="22">
        <f t="shared" si="37"/>
        <v>0</v>
      </c>
      <c r="S244" s="22">
        <f t="shared" si="38"/>
        <v>0</v>
      </c>
      <c r="T244" s="22">
        <f t="shared" si="39"/>
        <v>0</v>
      </c>
      <c r="U244" s="22">
        <f t="shared" si="40"/>
        <v>0</v>
      </c>
      <c r="V244" s="22">
        <f t="shared" si="41"/>
        <v>0</v>
      </c>
      <c r="W244" s="22">
        <f t="shared" si="42"/>
        <v>0</v>
      </c>
      <c r="X244" s="22">
        <f t="shared" si="43"/>
        <v>0</v>
      </c>
      <c r="Y244" s="22">
        <f t="shared" si="44"/>
        <v>0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40" t="s">
        <v>640</v>
      </c>
      <c r="B245" s="40" t="s">
        <v>641</v>
      </c>
      <c r="C245" s="40">
        <v>144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53"/>
      <c r="N245" s="6"/>
      <c r="O245" s="22">
        <f t="shared" si="34"/>
        <v>-144</v>
      </c>
      <c r="P245" s="22">
        <f t="shared" si="35"/>
        <v>0</v>
      </c>
      <c r="Q245" s="22">
        <f t="shared" si="36"/>
        <v>-144</v>
      </c>
      <c r="R245" s="22">
        <f t="shared" si="37"/>
        <v>0</v>
      </c>
      <c r="S245" s="22">
        <f t="shared" si="38"/>
        <v>0</v>
      </c>
      <c r="T245" s="22">
        <f t="shared" si="39"/>
        <v>0</v>
      </c>
      <c r="U245" s="22">
        <f t="shared" si="40"/>
        <v>0</v>
      </c>
      <c r="V245" s="22">
        <f t="shared" si="41"/>
        <v>0</v>
      </c>
      <c r="W245" s="22">
        <f t="shared" si="42"/>
        <v>0</v>
      </c>
      <c r="X245" s="22">
        <f t="shared" si="43"/>
        <v>0</v>
      </c>
      <c r="Y245" s="22">
        <f t="shared" si="44"/>
        <v>0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40" t="s">
        <v>642</v>
      </c>
      <c r="B246" s="40" t="s">
        <v>643</v>
      </c>
      <c r="C246" s="40">
        <v>773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53"/>
      <c r="N246" s="6"/>
      <c r="O246" s="22">
        <f t="shared" si="34"/>
        <v>-773</v>
      </c>
      <c r="P246" s="22">
        <f t="shared" si="35"/>
        <v>0</v>
      </c>
      <c r="Q246" s="22">
        <f t="shared" si="36"/>
        <v>-773</v>
      </c>
      <c r="R246" s="22">
        <f t="shared" si="37"/>
        <v>0</v>
      </c>
      <c r="S246" s="22">
        <f t="shared" si="38"/>
        <v>0</v>
      </c>
      <c r="T246" s="22">
        <f t="shared" si="39"/>
        <v>0</v>
      </c>
      <c r="U246" s="22">
        <f t="shared" si="40"/>
        <v>0</v>
      </c>
      <c r="V246" s="22">
        <f t="shared" si="41"/>
        <v>0</v>
      </c>
      <c r="W246" s="22">
        <f t="shared" si="42"/>
        <v>0</v>
      </c>
      <c r="X246" s="22">
        <f t="shared" si="43"/>
        <v>0</v>
      </c>
      <c r="Y246" s="22">
        <f t="shared" si="44"/>
        <v>0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40" t="s">
        <v>676</v>
      </c>
      <c r="B247" s="40" t="s">
        <v>677</v>
      </c>
      <c r="C247" s="40">
        <v>318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53"/>
      <c r="N247" s="6"/>
      <c r="O247" s="22">
        <f t="shared" si="34"/>
        <v>-318</v>
      </c>
      <c r="P247" s="22">
        <f t="shared" si="35"/>
        <v>0</v>
      </c>
      <c r="Q247" s="22">
        <f t="shared" si="36"/>
        <v>-318</v>
      </c>
      <c r="R247" s="22">
        <f t="shared" si="37"/>
        <v>0</v>
      </c>
      <c r="S247" s="22">
        <f t="shared" si="38"/>
        <v>0</v>
      </c>
      <c r="T247" s="22">
        <f t="shared" si="39"/>
        <v>0</v>
      </c>
      <c r="U247" s="22">
        <f t="shared" si="40"/>
        <v>0</v>
      </c>
      <c r="V247" s="22">
        <f t="shared" si="41"/>
        <v>0</v>
      </c>
      <c r="W247" s="22">
        <f t="shared" si="42"/>
        <v>0</v>
      </c>
      <c r="X247" s="22">
        <f t="shared" si="43"/>
        <v>0</v>
      </c>
      <c r="Y247" s="22">
        <f t="shared" si="44"/>
        <v>0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40" t="s">
        <v>696</v>
      </c>
      <c r="B248" s="40" t="s">
        <v>697</v>
      </c>
      <c r="C248" s="40">
        <v>226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53"/>
      <c r="N248" s="6"/>
      <c r="O248" s="22">
        <f t="shared" si="34"/>
        <v>-226</v>
      </c>
      <c r="P248" s="22">
        <f t="shared" si="35"/>
        <v>0</v>
      </c>
      <c r="Q248" s="22">
        <f t="shared" si="36"/>
        <v>-226</v>
      </c>
      <c r="R248" s="22">
        <f t="shared" si="37"/>
        <v>0</v>
      </c>
      <c r="S248" s="22">
        <f t="shared" si="38"/>
        <v>0</v>
      </c>
      <c r="T248" s="22">
        <f t="shared" si="39"/>
        <v>0</v>
      </c>
      <c r="U248" s="22">
        <f t="shared" si="40"/>
        <v>0</v>
      </c>
      <c r="V248" s="22">
        <f t="shared" si="41"/>
        <v>0</v>
      </c>
      <c r="W248" s="22">
        <f t="shared" si="42"/>
        <v>0</v>
      </c>
      <c r="X248" s="22">
        <f t="shared" si="43"/>
        <v>0</v>
      </c>
      <c r="Y248" s="22">
        <f t="shared" si="44"/>
        <v>0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40" t="s">
        <v>39</v>
      </c>
      <c r="B249" s="40" t="s">
        <v>337</v>
      </c>
      <c r="C249" s="40">
        <v>493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53"/>
      <c r="N249" s="6"/>
      <c r="O249" s="22">
        <f t="shared" si="34"/>
        <v>-493</v>
      </c>
      <c r="P249" s="22">
        <f t="shared" si="35"/>
        <v>0</v>
      </c>
      <c r="Q249" s="22">
        <f t="shared" si="36"/>
        <v>-493</v>
      </c>
      <c r="R249" s="22">
        <f t="shared" si="37"/>
        <v>0</v>
      </c>
      <c r="S249" s="22">
        <f t="shared" si="38"/>
        <v>0</v>
      </c>
      <c r="T249" s="22">
        <f t="shared" si="39"/>
        <v>0</v>
      </c>
      <c r="U249" s="22">
        <f t="shared" si="40"/>
        <v>0</v>
      </c>
      <c r="V249" s="22">
        <f t="shared" si="41"/>
        <v>0</v>
      </c>
      <c r="W249" s="22">
        <f t="shared" si="42"/>
        <v>0</v>
      </c>
      <c r="X249" s="22">
        <f t="shared" si="43"/>
        <v>0</v>
      </c>
      <c r="Y249" s="22">
        <f t="shared" si="44"/>
        <v>0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40" t="s">
        <v>40</v>
      </c>
      <c r="B250" s="40" t="s">
        <v>338</v>
      </c>
      <c r="C250" s="40">
        <v>752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53"/>
      <c r="N250" s="6"/>
      <c r="O250" s="22">
        <f t="shared" si="34"/>
        <v>-752</v>
      </c>
      <c r="P250" s="22">
        <f t="shared" si="35"/>
        <v>0</v>
      </c>
      <c r="Q250" s="22">
        <f t="shared" si="36"/>
        <v>-752</v>
      </c>
      <c r="R250" s="22">
        <f t="shared" si="37"/>
        <v>0</v>
      </c>
      <c r="S250" s="22">
        <f t="shared" si="38"/>
        <v>0</v>
      </c>
      <c r="T250" s="22">
        <f t="shared" si="39"/>
        <v>0</v>
      </c>
      <c r="U250" s="22">
        <f t="shared" si="40"/>
        <v>0</v>
      </c>
      <c r="V250" s="22">
        <f t="shared" si="41"/>
        <v>0</v>
      </c>
      <c r="W250" s="22">
        <f t="shared" si="42"/>
        <v>0</v>
      </c>
      <c r="X250" s="22">
        <f t="shared" si="43"/>
        <v>0</v>
      </c>
      <c r="Y250" s="22">
        <f t="shared" si="44"/>
        <v>0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40" t="s">
        <v>501</v>
      </c>
      <c r="B251" s="40" t="s">
        <v>502</v>
      </c>
      <c r="C251" s="40">
        <v>184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53"/>
      <c r="N251" s="6"/>
      <c r="O251" s="22">
        <f t="shared" si="34"/>
        <v>-184</v>
      </c>
      <c r="P251" s="22">
        <f t="shared" si="35"/>
        <v>0</v>
      </c>
      <c r="Q251" s="22">
        <f t="shared" si="36"/>
        <v>-184</v>
      </c>
      <c r="R251" s="22">
        <f t="shared" si="37"/>
        <v>0</v>
      </c>
      <c r="S251" s="22">
        <f t="shared" si="38"/>
        <v>0</v>
      </c>
      <c r="T251" s="22">
        <f t="shared" si="39"/>
        <v>0</v>
      </c>
      <c r="U251" s="22">
        <f t="shared" si="40"/>
        <v>0</v>
      </c>
      <c r="V251" s="22">
        <f t="shared" si="41"/>
        <v>0</v>
      </c>
      <c r="W251" s="22">
        <f t="shared" si="42"/>
        <v>0</v>
      </c>
      <c r="X251" s="22">
        <f t="shared" si="43"/>
        <v>0</v>
      </c>
      <c r="Y251" s="22">
        <f t="shared" si="44"/>
        <v>0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40" t="s">
        <v>41</v>
      </c>
      <c r="B252" s="40" t="s">
        <v>339</v>
      </c>
      <c r="C252" s="40">
        <v>994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53"/>
      <c r="N252" s="6"/>
      <c r="O252" s="22">
        <f t="shared" si="34"/>
        <v>-994</v>
      </c>
      <c r="P252" s="22">
        <f t="shared" si="35"/>
        <v>0</v>
      </c>
      <c r="Q252" s="22">
        <f t="shared" si="36"/>
        <v>-994</v>
      </c>
      <c r="R252" s="22">
        <f t="shared" si="37"/>
        <v>0</v>
      </c>
      <c r="S252" s="22">
        <f t="shared" si="38"/>
        <v>0</v>
      </c>
      <c r="T252" s="22">
        <f t="shared" si="39"/>
        <v>0</v>
      </c>
      <c r="U252" s="22">
        <f t="shared" si="40"/>
        <v>0</v>
      </c>
      <c r="V252" s="22">
        <f t="shared" si="41"/>
        <v>0</v>
      </c>
      <c r="W252" s="22">
        <f t="shared" si="42"/>
        <v>0</v>
      </c>
      <c r="X252" s="22">
        <f t="shared" si="43"/>
        <v>0</v>
      </c>
      <c r="Y252" s="22">
        <f t="shared" si="44"/>
        <v>0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40" t="s">
        <v>42</v>
      </c>
      <c r="B253" s="40" t="s">
        <v>340</v>
      </c>
      <c r="C253" s="40">
        <v>400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53"/>
      <c r="N253" s="6"/>
      <c r="O253" s="22">
        <f t="shared" si="34"/>
        <v>-400</v>
      </c>
      <c r="P253" s="22">
        <f t="shared" si="35"/>
        <v>0</v>
      </c>
      <c r="Q253" s="22">
        <f t="shared" si="36"/>
        <v>-400</v>
      </c>
      <c r="R253" s="22">
        <f t="shared" si="37"/>
        <v>0</v>
      </c>
      <c r="S253" s="22">
        <f t="shared" si="38"/>
        <v>0</v>
      </c>
      <c r="T253" s="22">
        <f t="shared" si="39"/>
        <v>0</v>
      </c>
      <c r="U253" s="22">
        <f t="shared" si="40"/>
        <v>0</v>
      </c>
      <c r="V253" s="22">
        <f t="shared" si="41"/>
        <v>0</v>
      </c>
      <c r="W253" s="22">
        <f t="shared" si="42"/>
        <v>0</v>
      </c>
      <c r="X253" s="22">
        <f t="shared" si="43"/>
        <v>0</v>
      </c>
      <c r="Y253" s="22">
        <f t="shared" si="44"/>
        <v>0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40" t="s">
        <v>129</v>
      </c>
      <c r="B254" s="40" t="s">
        <v>341</v>
      </c>
      <c r="C254" s="40">
        <v>98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53"/>
      <c r="N254" s="6"/>
      <c r="O254" s="22">
        <f t="shared" si="34"/>
        <v>-98</v>
      </c>
      <c r="P254" s="22">
        <f t="shared" si="35"/>
        <v>0</v>
      </c>
      <c r="Q254" s="22">
        <f t="shared" si="36"/>
        <v>-98</v>
      </c>
      <c r="R254" s="22">
        <f t="shared" si="37"/>
        <v>0</v>
      </c>
      <c r="S254" s="22">
        <f t="shared" si="38"/>
        <v>0</v>
      </c>
      <c r="T254" s="22">
        <f t="shared" si="39"/>
        <v>0</v>
      </c>
      <c r="U254" s="22">
        <f t="shared" si="40"/>
        <v>0</v>
      </c>
      <c r="V254" s="22">
        <f t="shared" si="41"/>
        <v>0</v>
      </c>
      <c r="W254" s="22">
        <f t="shared" si="42"/>
        <v>0</v>
      </c>
      <c r="X254" s="22">
        <f t="shared" si="43"/>
        <v>0</v>
      </c>
      <c r="Y254" s="22">
        <f t="shared" si="44"/>
        <v>0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40" t="s">
        <v>342</v>
      </c>
      <c r="B255" s="40" t="s">
        <v>343</v>
      </c>
      <c r="C255" s="40">
        <v>112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53"/>
      <c r="N255" s="6"/>
      <c r="O255" s="22">
        <f t="shared" si="34"/>
        <v>-112</v>
      </c>
      <c r="P255" s="22">
        <f t="shared" si="35"/>
        <v>0</v>
      </c>
      <c r="Q255" s="22">
        <f t="shared" si="36"/>
        <v>-112</v>
      </c>
      <c r="R255" s="22">
        <f t="shared" si="37"/>
        <v>0</v>
      </c>
      <c r="S255" s="22">
        <f t="shared" si="38"/>
        <v>0</v>
      </c>
      <c r="T255" s="22">
        <f t="shared" si="39"/>
        <v>0</v>
      </c>
      <c r="U255" s="22">
        <f t="shared" si="40"/>
        <v>0</v>
      </c>
      <c r="V255" s="22">
        <f t="shared" si="41"/>
        <v>0</v>
      </c>
      <c r="W255" s="22">
        <f t="shared" si="42"/>
        <v>0</v>
      </c>
      <c r="X255" s="22">
        <f t="shared" si="43"/>
        <v>0</v>
      </c>
      <c r="Y255" s="22">
        <f t="shared" si="44"/>
        <v>0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40" t="s">
        <v>344</v>
      </c>
      <c r="B256" s="40" t="s">
        <v>345</v>
      </c>
      <c r="C256" s="40">
        <v>205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53"/>
      <c r="N256" s="6"/>
      <c r="O256" s="22">
        <f t="shared" si="34"/>
        <v>-205</v>
      </c>
      <c r="P256" s="22">
        <f t="shared" si="35"/>
        <v>0</v>
      </c>
      <c r="Q256" s="22">
        <f t="shared" si="36"/>
        <v>-205</v>
      </c>
      <c r="R256" s="22">
        <f t="shared" si="37"/>
        <v>0</v>
      </c>
      <c r="S256" s="22">
        <f t="shared" si="38"/>
        <v>0</v>
      </c>
      <c r="T256" s="22">
        <f t="shared" si="39"/>
        <v>0</v>
      </c>
      <c r="U256" s="22">
        <f t="shared" si="40"/>
        <v>0</v>
      </c>
      <c r="V256" s="22">
        <f t="shared" si="41"/>
        <v>0</v>
      </c>
      <c r="W256" s="22">
        <f t="shared" si="42"/>
        <v>0</v>
      </c>
      <c r="X256" s="22">
        <f t="shared" si="43"/>
        <v>0</v>
      </c>
      <c r="Y256" s="22">
        <f t="shared" si="44"/>
        <v>0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40" t="s">
        <v>481</v>
      </c>
      <c r="B257" s="40" t="s">
        <v>482</v>
      </c>
      <c r="C257" s="40">
        <v>727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53"/>
      <c r="N257" s="6"/>
      <c r="O257" s="22">
        <f t="shared" si="34"/>
        <v>-727</v>
      </c>
      <c r="P257" s="22">
        <f t="shared" si="35"/>
        <v>0</v>
      </c>
      <c r="Q257" s="22">
        <f t="shared" si="36"/>
        <v>-727</v>
      </c>
      <c r="R257" s="22">
        <f t="shared" si="37"/>
        <v>0</v>
      </c>
      <c r="S257" s="22">
        <f t="shared" si="38"/>
        <v>0</v>
      </c>
      <c r="T257" s="22">
        <f t="shared" si="39"/>
        <v>0</v>
      </c>
      <c r="U257" s="22">
        <f t="shared" si="40"/>
        <v>0</v>
      </c>
      <c r="V257" s="22">
        <f t="shared" si="41"/>
        <v>0</v>
      </c>
      <c r="W257" s="22">
        <f t="shared" si="42"/>
        <v>0</v>
      </c>
      <c r="X257" s="22">
        <f t="shared" si="43"/>
        <v>0</v>
      </c>
      <c r="Y257" s="22">
        <f t="shared" si="44"/>
        <v>0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40" t="s">
        <v>462</v>
      </c>
      <c r="B258" s="40" t="s">
        <v>463</v>
      </c>
      <c r="C258" s="40">
        <v>369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53"/>
      <c r="N258" s="6"/>
      <c r="O258" s="22">
        <f t="shared" si="34"/>
        <v>-369</v>
      </c>
      <c r="P258" s="22">
        <f t="shared" si="35"/>
        <v>0</v>
      </c>
      <c r="Q258" s="22">
        <f t="shared" si="36"/>
        <v>-369</v>
      </c>
      <c r="R258" s="22">
        <f t="shared" si="37"/>
        <v>0</v>
      </c>
      <c r="S258" s="22">
        <f t="shared" si="38"/>
        <v>0</v>
      </c>
      <c r="T258" s="22">
        <f t="shared" si="39"/>
        <v>0</v>
      </c>
      <c r="U258" s="22">
        <f t="shared" si="40"/>
        <v>0</v>
      </c>
      <c r="V258" s="22">
        <f t="shared" si="41"/>
        <v>0</v>
      </c>
      <c r="W258" s="22">
        <f t="shared" si="42"/>
        <v>0</v>
      </c>
      <c r="X258" s="22">
        <f t="shared" si="43"/>
        <v>0</v>
      </c>
      <c r="Y258" s="22">
        <f t="shared" si="44"/>
        <v>0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40" t="s">
        <v>678</v>
      </c>
      <c r="B259" s="40" t="s">
        <v>679</v>
      </c>
      <c r="C259" s="40">
        <v>179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53"/>
      <c r="N259" s="6"/>
      <c r="O259" s="22">
        <f t="shared" ref="O259:O322" si="45">SUM(D259-C259)</f>
        <v>-179</v>
      </c>
      <c r="P259" s="22">
        <f t="shared" ref="P259:P322" si="46">SUM(E259-D259)</f>
        <v>0</v>
      </c>
      <c r="Q259" s="22">
        <f t="shared" ref="Q259:Q322" si="47">SUM(E259-C259)</f>
        <v>-179</v>
      </c>
      <c r="R259" s="22">
        <f t="shared" ref="R259:R322" si="48">SUM(F259-E259)</f>
        <v>0</v>
      </c>
      <c r="S259" s="22">
        <f t="shared" ref="S259:S322" si="49">SUM(G259-F259)</f>
        <v>0</v>
      </c>
      <c r="T259" s="22">
        <f t="shared" ref="T259:T322" si="50">SUM(H259-G259)</f>
        <v>0</v>
      </c>
      <c r="U259" s="22">
        <f t="shared" ref="U259:U322" si="51">SUM(I259-H259)</f>
        <v>0</v>
      </c>
      <c r="V259" s="22">
        <f t="shared" ref="V259:V322" si="52">SUM(J259-I259)</f>
        <v>0</v>
      </c>
      <c r="W259" s="22">
        <f t="shared" ref="W259:W322" si="53">SUM(K259-J259)</f>
        <v>0</v>
      </c>
      <c r="X259" s="22">
        <f t="shared" ref="X259:X322" si="54">SUM(L259-K259)</f>
        <v>0</v>
      </c>
      <c r="Y259" s="22">
        <f t="shared" ref="Y259:Y322" si="55">SUM(M259-L259)</f>
        <v>0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40" t="s">
        <v>43</v>
      </c>
      <c r="B260" s="40" t="s">
        <v>346</v>
      </c>
      <c r="C260" s="40">
        <v>1341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53"/>
      <c r="N260" s="6"/>
      <c r="O260" s="22">
        <f t="shared" si="45"/>
        <v>-1341</v>
      </c>
      <c r="P260" s="22">
        <f t="shared" si="46"/>
        <v>0</v>
      </c>
      <c r="Q260" s="22">
        <f t="shared" si="47"/>
        <v>-1341</v>
      </c>
      <c r="R260" s="22">
        <f t="shared" si="48"/>
        <v>0</v>
      </c>
      <c r="S260" s="22">
        <f t="shared" si="49"/>
        <v>0</v>
      </c>
      <c r="T260" s="22">
        <f t="shared" si="50"/>
        <v>0</v>
      </c>
      <c r="U260" s="22">
        <f t="shared" si="51"/>
        <v>0</v>
      </c>
      <c r="V260" s="22">
        <f t="shared" si="52"/>
        <v>0</v>
      </c>
      <c r="W260" s="22">
        <f t="shared" si="53"/>
        <v>0</v>
      </c>
      <c r="X260" s="22">
        <f t="shared" si="54"/>
        <v>0</v>
      </c>
      <c r="Y260" s="22">
        <f t="shared" si="55"/>
        <v>0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40" t="s">
        <v>347</v>
      </c>
      <c r="B261" s="40" t="s">
        <v>348</v>
      </c>
      <c r="C261" s="40">
        <v>122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53"/>
      <c r="N261" s="6"/>
      <c r="O261" s="22">
        <f t="shared" si="45"/>
        <v>-122</v>
      </c>
      <c r="P261" s="22">
        <f t="shared" si="46"/>
        <v>0</v>
      </c>
      <c r="Q261" s="22">
        <f t="shared" si="47"/>
        <v>-122</v>
      </c>
      <c r="R261" s="22">
        <f t="shared" si="48"/>
        <v>0</v>
      </c>
      <c r="S261" s="22">
        <f t="shared" si="49"/>
        <v>0</v>
      </c>
      <c r="T261" s="22">
        <f t="shared" si="50"/>
        <v>0</v>
      </c>
      <c r="U261" s="22">
        <f t="shared" si="51"/>
        <v>0</v>
      </c>
      <c r="V261" s="22">
        <f t="shared" si="52"/>
        <v>0</v>
      </c>
      <c r="W261" s="22">
        <f t="shared" si="53"/>
        <v>0</v>
      </c>
      <c r="X261" s="22">
        <f t="shared" si="54"/>
        <v>0</v>
      </c>
      <c r="Y261" s="22">
        <f t="shared" si="55"/>
        <v>0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40" t="s">
        <v>44</v>
      </c>
      <c r="B262" s="40" t="s">
        <v>660</v>
      </c>
      <c r="C262" s="40">
        <v>767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53"/>
      <c r="N262" s="6"/>
      <c r="O262" s="22">
        <f t="shared" si="45"/>
        <v>-767</v>
      </c>
      <c r="P262" s="22">
        <f t="shared" si="46"/>
        <v>0</v>
      </c>
      <c r="Q262" s="22">
        <f t="shared" si="47"/>
        <v>-767</v>
      </c>
      <c r="R262" s="22">
        <f t="shared" si="48"/>
        <v>0</v>
      </c>
      <c r="S262" s="22">
        <f t="shared" si="49"/>
        <v>0</v>
      </c>
      <c r="T262" s="22">
        <f t="shared" si="50"/>
        <v>0</v>
      </c>
      <c r="U262" s="22">
        <f t="shared" si="51"/>
        <v>0</v>
      </c>
      <c r="V262" s="22">
        <f t="shared" si="52"/>
        <v>0</v>
      </c>
      <c r="W262" s="22">
        <f t="shared" si="53"/>
        <v>0</v>
      </c>
      <c r="X262" s="22">
        <f t="shared" si="54"/>
        <v>0</v>
      </c>
      <c r="Y262" s="22">
        <f t="shared" si="55"/>
        <v>0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40" t="s">
        <v>409</v>
      </c>
      <c r="B263" s="40" t="s">
        <v>410</v>
      </c>
      <c r="C263" s="40">
        <v>359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53"/>
      <c r="N263" s="6"/>
      <c r="O263" s="22">
        <f t="shared" si="45"/>
        <v>-359</v>
      </c>
      <c r="P263" s="22">
        <f t="shared" si="46"/>
        <v>0</v>
      </c>
      <c r="Q263" s="22">
        <f t="shared" si="47"/>
        <v>-359</v>
      </c>
      <c r="R263" s="22">
        <f t="shared" si="48"/>
        <v>0</v>
      </c>
      <c r="S263" s="22">
        <f t="shared" si="49"/>
        <v>0</v>
      </c>
      <c r="T263" s="22">
        <f t="shared" si="50"/>
        <v>0</v>
      </c>
      <c r="U263" s="22">
        <f t="shared" si="51"/>
        <v>0</v>
      </c>
      <c r="V263" s="22">
        <f t="shared" si="52"/>
        <v>0</v>
      </c>
      <c r="W263" s="22">
        <f t="shared" si="53"/>
        <v>0</v>
      </c>
      <c r="X263" s="22">
        <f t="shared" si="54"/>
        <v>0</v>
      </c>
      <c r="Y263" s="22">
        <f t="shared" si="55"/>
        <v>0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40" t="s">
        <v>45</v>
      </c>
      <c r="B264" s="40" t="s">
        <v>349</v>
      </c>
      <c r="C264" s="40">
        <v>514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53"/>
      <c r="N264" s="6"/>
      <c r="O264" s="22">
        <f t="shared" si="45"/>
        <v>-514</v>
      </c>
      <c r="P264" s="22">
        <f t="shared" si="46"/>
        <v>0</v>
      </c>
      <c r="Q264" s="22">
        <f t="shared" si="47"/>
        <v>-514</v>
      </c>
      <c r="R264" s="22">
        <f t="shared" si="48"/>
        <v>0</v>
      </c>
      <c r="S264" s="22">
        <f t="shared" si="49"/>
        <v>0</v>
      </c>
      <c r="T264" s="22">
        <f t="shared" si="50"/>
        <v>0</v>
      </c>
      <c r="U264" s="22">
        <f t="shared" si="51"/>
        <v>0</v>
      </c>
      <c r="V264" s="22">
        <f t="shared" si="52"/>
        <v>0</v>
      </c>
      <c r="W264" s="22">
        <f t="shared" si="53"/>
        <v>0</v>
      </c>
      <c r="X264" s="22">
        <f t="shared" si="54"/>
        <v>0</v>
      </c>
      <c r="Y264" s="22">
        <f t="shared" si="55"/>
        <v>0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40" t="s">
        <v>442</v>
      </c>
      <c r="B265" s="40" t="s">
        <v>443</v>
      </c>
      <c r="C265" s="40">
        <v>740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53"/>
      <c r="N265" s="6"/>
      <c r="O265" s="22">
        <f t="shared" si="45"/>
        <v>-740</v>
      </c>
      <c r="P265" s="22">
        <f t="shared" si="46"/>
        <v>0</v>
      </c>
      <c r="Q265" s="22">
        <f t="shared" si="47"/>
        <v>-740</v>
      </c>
      <c r="R265" s="22">
        <f t="shared" si="48"/>
        <v>0</v>
      </c>
      <c r="S265" s="22">
        <f t="shared" si="49"/>
        <v>0</v>
      </c>
      <c r="T265" s="22">
        <f t="shared" si="50"/>
        <v>0</v>
      </c>
      <c r="U265" s="22">
        <f t="shared" si="51"/>
        <v>0</v>
      </c>
      <c r="V265" s="22">
        <f t="shared" si="52"/>
        <v>0</v>
      </c>
      <c r="W265" s="22">
        <f t="shared" si="53"/>
        <v>0</v>
      </c>
      <c r="X265" s="22">
        <f t="shared" si="54"/>
        <v>0</v>
      </c>
      <c r="Y265" s="22">
        <f t="shared" si="55"/>
        <v>0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40" t="s">
        <v>46</v>
      </c>
      <c r="B266" s="40" t="s">
        <v>350</v>
      </c>
      <c r="C266" s="40">
        <v>356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53"/>
      <c r="N266" s="6"/>
      <c r="O266" s="22">
        <f t="shared" si="45"/>
        <v>-356</v>
      </c>
      <c r="P266" s="22">
        <f t="shared" si="46"/>
        <v>0</v>
      </c>
      <c r="Q266" s="22">
        <f t="shared" si="47"/>
        <v>-356</v>
      </c>
      <c r="R266" s="22">
        <f t="shared" si="48"/>
        <v>0</v>
      </c>
      <c r="S266" s="22">
        <f t="shared" si="49"/>
        <v>0</v>
      </c>
      <c r="T266" s="22">
        <f t="shared" si="50"/>
        <v>0</v>
      </c>
      <c r="U266" s="22">
        <f t="shared" si="51"/>
        <v>0</v>
      </c>
      <c r="V266" s="22">
        <f t="shared" si="52"/>
        <v>0</v>
      </c>
      <c r="W266" s="22">
        <f t="shared" si="53"/>
        <v>0</v>
      </c>
      <c r="X266" s="22">
        <f t="shared" si="54"/>
        <v>0</v>
      </c>
      <c r="Y266" s="22">
        <f t="shared" si="55"/>
        <v>0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40" t="s">
        <v>121</v>
      </c>
      <c r="B267" s="40" t="s">
        <v>351</v>
      </c>
      <c r="C267" s="40">
        <v>644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53"/>
      <c r="O267" s="22">
        <f t="shared" si="45"/>
        <v>-644</v>
      </c>
      <c r="P267" s="22">
        <f t="shared" si="46"/>
        <v>0</v>
      </c>
      <c r="Q267" s="22">
        <f t="shared" si="47"/>
        <v>-644</v>
      </c>
      <c r="R267" s="22">
        <f t="shared" si="48"/>
        <v>0</v>
      </c>
      <c r="S267" s="22">
        <f t="shared" si="49"/>
        <v>0</v>
      </c>
      <c r="T267" s="22">
        <f t="shared" si="50"/>
        <v>0</v>
      </c>
      <c r="U267" s="22">
        <f t="shared" si="51"/>
        <v>0</v>
      </c>
      <c r="V267" s="22">
        <f t="shared" si="52"/>
        <v>0</v>
      </c>
      <c r="W267" s="22">
        <f t="shared" si="53"/>
        <v>0</v>
      </c>
      <c r="X267" s="22">
        <f t="shared" si="54"/>
        <v>0</v>
      </c>
      <c r="Y267" s="22">
        <f t="shared" si="55"/>
        <v>0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40" t="s">
        <v>444</v>
      </c>
      <c r="B268" s="40" t="s">
        <v>445</v>
      </c>
      <c r="C268" s="40">
        <v>622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53"/>
      <c r="N268" s="6"/>
      <c r="O268" s="22">
        <f t="shared" si="45"/>
        <v>-622</v>
      </c>
      <c r="P268" s="22">
        <f t="shared" si="46"/>
        <v>0</v>
      </c>
      <c r="Q268" s="22">
        <f t="shared" si="47"/>
        <v>-622</v>
      </c>
      <c r="R268" s="22">
        <f t="shared" si="48"/>
        <v>0</v>
      </c>
      <c r="S268" s="22">
        <f t="shared" si="49"/>
        <v>0</v>
      </c>
      <c r="T268" s="22">
        <f t="shared" si="50"/>
        <v>0</v>
      </c>
      <c r="U268" s="22">
        <f t="shared" si="51"/>
        <v>0</v>
      </c>
      <c r="V268" s="22">
        <f t="shared" si="52"/>
        <v>0</v>
      </c>
      <c r="W268" s="22">
        <f t="shared" si="53"/>
        <v>0</v>
      </c>
      <c r="X268" s="22">
        <f t="shared" si="54"/>
        <v>0</v>
      </c>
      <c r="Y268" s="22">
        <f t="shared" si="55"/>
        <v>0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40" t="s">
        <v>446</v>
      </c>
      <c r="B269" s="40" t="s">
        <v>352</v>
      </c>
      <c r="C269" s="40">
        <v>1795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53"/>
      <c r="N269" s="6"/>
      <c r="O269" s="22">
        <f t="shared" si="45"/>
        <v>-1795</v>
      </c>
      <c r="P269" s="22">
        <f t="shared" si="46"/>
        <v>0</v>
      </c>
      <c r="Q269" s="22">
        <f t="shared" si="47"/>
        <v>-1795</v>
      </c>
      <c r="R269" s="22">
        <f t="shared" si="48"/>
        <v>0</v>
      </c>
      <c r="S269" s="22">
        <f t="shared" si="49"/>
        <v>0</v>
      </c>
      <c r="T269" s="22">
        <f t="shared" si="50"/>
        <v>0</v>
      </c>
      <c r="U269" s="22">
        <f t="shared" si="51"/>
        <v>0</v>
      </c>
      <c r="V269" s="22">
        <f t="shared" si="52"/>
        <v>0</v>
      </c>
      <c r="W269" s="22">
        <f t="shared" si="53"/>
        <v>0</v>
      </c>
      <c r="X269" s="22">
        <f t="shared" si="54"/>
        <v>0</v>
      </c>
      <c r="Y269" s="22">
        <f t="shared" si="55"/>
        <v>0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40" t="s">
        <v>47</v>
      </c>
      <c r="B270" s="40" t="s">
        <v>353</v>
      </c>
      <c r="C270" s="40">
        <v>107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53"/>
      <c r="N270" s="6"/>
      <c r="O270" s="22">
        <f t="shared" si="45"/>
        <v>-107</v>
      </c>
      <c r="P270" s="22">
        <f t="shared" si="46"/>
        <v>0</v>
      </c>
      <c r="Q270" s="22">
        <f t="shared" si="47"/>
        <v>-107</v>
      </c>
      <c r="R270" s="22">
        <f t="shared" si="48"/>
        <v>0</v>
      </c>
      <c r="S270" s="22">
        <f t="shared" si="49"/>
        <v>0</v>
      </c>
      <c r="T270" s="22">
        <f t="shared" si="50"/>
        <v>0</v>
      </c>
      <c r="U270" s="22">
        <f t="shared" si="51"/>
        <v>0</v>
      </c>
      <c r="V270" s="22">
        <f t="shared" si="52"/>
        <v>0</v>
      </c>
      <c r="W270" s="22">
        <f t="shared" si="53"/>
        <v>0</v>
      </c>
      <c r="X270" s="22">
        <f t="shared" si="54"/>
        <v>0</v>
      </c>
      <c r="Y270" s="22">
        <f t="shared" si="55"/>
        <v>0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40" t="s">
        <v>354</v>
      </c>
      <c r="B271" s="40" t="s">
        <v>355</v>
      </c>
      <c r="C271" s="40">
        <v>218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53"/>
      <c r="N271" s="6"/>
      <c r="O271" s="22">
        <f t="shared" si="45"/>
        <v>-218</v>
      </c>
      <c r="P271" s="22">
        <f t="shared" si="46"/>
        <v>0</v>
      </c>
      <c r="Q271" s="22">
        <f t="shared" si="47"/>
        <v>-218</v>
      </c>
      <c r="R271" s="22">
        <f t="shared" si="48"/>
        <v>0</v>
      </c>
      <c r="S271" s="22">
        <f t="shared" si="49"/>
        <v>0</v>
      </c>
      <c r="T271" s="22">
        <f t="shared" si="50"/>
        <v>0</v>
      </c>
      <c r="U271" s="22">
        <f t="shared" si="51"/>
        <v>0</v>
      </c>
      <c r="V271" s="22">
        <f t="shared" si="52"/>
        <v>0</v>
      </c>
      <c r="W271" s="22">
        <f t="shared" si="53"/>
        <v>0</v>
      </c>
      <c r="X271" s="22">
        <f t="shared" si="54"/>
        <v>0</v>
      </c>
      <c r="Y271" s="22">
        <f t="shared" si="55"/>
        <v>0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40" t="s">
        <v>698</v>
      </c>
      <c r="B272" s="40" t="s">
        <v>699</v>
      </c>
      <c r="C272" s="40">
        <v>204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53"/>
      <c r="N272" s="6"/>
      <c r="O272" s="22">
        <f t="shared" si="45"/>
        <v>-204</v>
      </c>
      <c r="P272" s="22">
        <f t="shared" si="46"/>
        <v>0</v>
      </c>
      <c r="Q272" s="22">
        <f t="shared" si="47"/>
        <v>-204</v>
      </c>
      <c r="R272" s="22">
        <f t="shared" si="48"/>
        <v>0</v>
      </c>
      <c r="S272" s="22">
        <f t="shared" si="49"/>
        <v>0</v>
      </c>
      <c r="T272" s="22">
        <f t="shared" si="50"/>
        <v>0</v>
      </c>
      <c r="U272" s="22">
        <f t="shared" si="51"/>
        <v>0</v>
      </c>
      <c r="V272" s="22">
        <f t="shared" si="52"/>
        <v>0</v>
      </c>
      <c r="W272" s="22">
        <f t="shared" si="53"/>
        <v>0</v>
      </c>
      <c r="X272" s="22">
        <f t="shared" si="54"/>
        <v>0</v>
      </c>
      <c r="Y272" s="22">
        <f t="shared" si="55"/>
        <v>0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40" t="s">
        <v>48</v>
      </c>
      <c r="B273" s="40" t="s">
        <v>661</v>
      </c>
      <c r="C273" s="40">
        <v>590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53"/>
      <c r="N273" s="6"/>
      <c r="O273" s="22">
        <f t="shared" si="45"/>
        <v>-590</v>
      </c>
      <c r="P273" s="22">
        <f t="shared" si="46"/>
        <v>0</v>
      </c>
      <c r="Q273" s="22">
        <f t="shared" si="47"/>
        <v>-590</v>
      </c>
      <c r="R273" s="22">
        <f t="shared" si="48"/>
        <v>0</v>
      </c>
      <c r="S273" s="22">
        <f t="shared" si="49"/>
        <v>0</v>
      </c>
      <c r="T273" s="22">
        <f t="shared" si="50"/>
        <v>0</v>
      </c>
      <c r="U273" s="22">
        <f t="shared" si="51"/>
        <v>0</v>
      </c>
      <c r="V273" s="22">
        <f t="shared" si="52"/>
        <v>0</v>
      </c>
      <c r="W273" s="22">
        <f t="shared" si="53"/>
        <v>0</v>
      </c>
      <c r="X273" s="22">
        <f t="shared" si="54"/>
        <v>0</v>
      </c>
      <c r="Y273" s="22">
        <f t="shared" si="55"/>
        <v>0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40" t="s">
        <v>700</v>
      </c>
      <c r="B274" s="40" t="s">
        <v>701</v>
      </c>
      <c r="C274" s="40">
        <v>496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53"/>
      <c r="N274" s="6"/>
      <c r="O274" s="22">
        <f t="shared" si="45"/>
        <v>-496</v>
      </c>
      <c r="P274" s="22">
        <f t="shared" si="46"/>
        <v>0</v>
      </c>
      <c r="Q274" s="22">
        <f t="shared" si="47"/>
        <v>-496</v>
      </c>
      <c r="R274" s="22">
        <f t="shared" si="48"/>
        <v>0</v>
      </c>
      <c r="S274" s="22">
        <f t="shared" si="49"/>
        <v>0</v>
      </c>
      <c r="T274" s="22">
        <f t="shared" si="50"/>
        <v>0</v>
      </c>
      <c r="U274" s="22">
        <f t="shared" si="51"/>
        <v>0</v>
      </c>
      <c r="V274" s="22">
        <f t="shared" si="52"/>
        <v>0</v>
      </c>
      <c r="W274" s="22">
        <f t="shared" si="53"/>
        <v>0</v>
      </c>
      <c r="X274" s="22">
        <f t="shared" si="54"/>
        <v>0</v>
      </c>
      <c r="Y274" s="22">
        <f t="shared" si="55"/>
        <v>0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40" t="s">
        <v>49</v>
      </c>
      <c r="B275" s="40" t="s">
        <v>356</v>
      </c>
      <c r="C275" s="40">
        <v>1330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53"/>
      <c r="N275" s="6"/>
      <c r="O275" s="22">
        <f t="shared" si="45"/>
        <v>-1330</v>
      </c>
      <c r="P275" s="22">
        <f t="shared" si="46"/>
        <v>0</v>
      </c>
      <c r="Q275" s="22">
        <f t="shared" si="47"/>
        <v>-1330</v>
      </c>
      <c r="R275" s="22">
        <f t="shared" si="48"/>
        <v>0</v>
      </c>
      <c r="S275" s="22">
        <f t="shared" si="49"/>
        <v>0</v>
      </c>
      <c r="T275" s="22">
        <f t="shared" si="50"/>
        <v>0</v>
      </c>
      <c r="U275" s="22">
        <f t="shared" si="51"/>
        <v>0</v>
      </c>
      <c r="V275" s="22">
        <f t="shared" si="52"/>
        <v>0</v>
      </c>
      <c r="W275" s="22">
        <f t="shared" si="53"/>
        <v>0</v>
      </c>
      <c r="X275" s="22">
        <f t="shared" si="54"/>
        <v>0</v>
      </c>
      <c r="Y275" s="22">
        <f t="shared" si="55"/>
        <v>0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40" t="s">
        <v>135</v>
      </c>
      <c r="B276" s="40" t="s">
        <v>357</v>
      </c>
      <c r="C276" s="40">
        <v>503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53"/>
      <c r="N276" s="6"/>
      <c r="O276" s="22">
        <f t="shared" si="45"/>
        <v>-503</v>
      </c>
      <c r="P276" s="22">
        <f t="shared" si="46"/>
        <v>0</v>
      </c>
      <c r="Q276" s="22">
        <f t="shared" si="47"/>
        <v>-503</v>
      </c>
      <c r="R276" s="22">
        <f t="shared" si="48"/>
        <v>0</v>
      </c>
      <c r="S276" s="22">
        <f t="shared" si="49"/>
        <v>0</v>
      </c>
      <c r="T276" s="22">
        <f t="shared" si="50"/>
        <v>0</v>
      </c>
      <c r="U276" s="22">
        <f t="shared" si="51"/>
        <v>0</v>
      </c>
      <c r="V276" s="22">
        <f t="shared" si="52"/>
        <v>0</v>
      </c>
      <c r="W276" s="22">
        <f t="shared" si="53"/>
        <v>0</v>
      </c>
      <c r="X276" s="22">
        <f t="shared" si="54"/>
        <v>0</v>
      </c>
      <c r="Y276" s="22">
        <f t="shared" si="55"/>
        <v>0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40" t="s">
        <v>50</v>
      </c>
      <c r="B277" s="40" t="s">
        <v>358</v>
      </c>
      <c r="C277" s="40">
        <v>753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53"/>
      <c r="N277" s="26"/>
      <c r="O277" s="22">
        <f t="shared" si="45"/>
        <v>-753</v>
      </c>
      <c r="P277" s="22">
        <f t="shared" si="46"/>
        <v>0</v>
      </c>
      <c r="Q277" s="22">
        <f t="shared" si="47"/>
        <v>-753</v>
      </c>
      <c r="R277" s="22">
        <f t="shared" si="48"/>
        <v>0</v>
      </c>
      <c r="S277" s="22">
        <f t="shared" si="49"/>
        <v>0</v>
      </c>
      <c r="T277" s="22">
        <f t="shared" si="50"/>
        <v>0</v>
      </c>
      <c r="U277" s="22">
        <f t="shared" si="51"/>
        <v>0</v>
      </c>
      <c r="V277" s="22">
        <f t="shared" si="52"/>
        <v>0</v>
      </c>
      <c r="W277" s="22">
        <f t="shared" si="53"/>
        <v>0</v>
      </c>
      <c r="X277" s="22">
        <f t="shared" si="54"/>
        <v>0</v>
      </c>
      <c r="Y277" s="22">
        <f t="shared" si="55"/>
        <v>0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40" t="s">
        <v>130</v>
      </c>
      <c r="B278" s="40" t="s">
        <v>359</v>
      </c>
      <c r="C278" s="40">
        <v>757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53"/>
      <c r="N278" s="6"/>
      <c r="O278" s="22">
        <f t="shared" si="45"/>
        <v>-757</v>
      </c>
      <c r="P278" s="22">
        <f t="shared" si="46"/>
        <v>0</v>
      </c>
      <c r="Q278" s="22">
        <f t="shared" si="47"/>
        <v>-757</v>
      </c>
      <c r="R278" s="22">
        <f t="shared" si="48"/>
        <v>0</v>
      </c>
      <c r="S278" s="22">
        <f t="shared" si="49"/>
        <v>0</v>
      </c>
      <c r="T278" s="22">
        <f t="shared" si="50"/>
        <v>0</v>
      </c>
      <c r="U278" s="22">
        <f t="shared" si="51"/>
        <v>0</v>
      </c>
      <c r="V278" s="22">
        <f t="shared" si="52"/>
        <v>0</v>
      </c>
      <c r="W278" s="22">
        <f t="shared" si="53"/>
        <v>0</v>
      </c>
      <c r="X278" s="22">
        <f t="shared" si="54"/>
        <v>0</v>
      </c>
      <c r="Y278" s="22">
        <f t="shared" si="55"/>
        <v>0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40" t="s">
        <v>51</v>
      </c>
      <c r="B279" s="40" t="s">
        <v>360</v>
      </c>
      <c r="C279" s="40">
        <v>174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53"/>
      <c r="N279" s="6"/>
      <c r="O279" s="22">
        <f t="shared" si="45"/>
        <v>-174</v>
      </c>
      <c r="P279" s="22">
        <f t="shared" si="46"/>
        <v>0</v>
      </c>
      <c r="Q279" s="22">
        <f t="shared" si="47"/>
        <v>-174</v>
      </c>
      <c r="R279" s="22">
        <f t="shared" si="48"/>
        <v>0</v>
      </c>
      <c r="S279" s="22">
        <f t="shared" si="49"/>
        <v>0</v>
      </c>
      <c r="T279" s="22">
        <f t="shared" si="50"/>
        <v>0</v>
      </c>
      <c r="U279" s="22">
        <f t="shared" si="51"/>
        <v>0</v>
      </c>
      <c r="V279" s="22">
        <f t="shared" si="52"/>
        <v>0</v>
      </c>
      <c r="W279" s="22">
        <f t="shared" si="53"/>
        <v>0</v>
      </c>
      <c r="X279" s="22">
        <f t="shared" si="54"/>
        <v>0</v>
      </c>
      <c r="Y279" s="22">
        <f t="shared" si="55"/>
        <v>0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40" t="s">
        <v>52</v>
      </c>
      <c r="B280" s="40" t="s">
        <v>361</v>
      </c>
      <c r="C280" s="40">
        <v>408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53"/>
      <c r="N280" s="6"/>
      <c r="O280" s="22">
        <f t="shared" si="45"/>
        <v>-408</v>
      </c>
      <c r="P280" s="22">
        <f t="shared" si="46"/>
        <v>0</v>
      </c>
      <c r="Q280" s="22">
        <f t="shared" si="47"/>
        <v>-408</v>
      </c>
      <c r="R280" s="22">
        <f t="shared" si="48"/>
        <v>0</v>
      </c>
      <c r="S280" s="22">
        <f t="shared" si="49"/>
        <v>0</v>
      </c>
      <c r="T280" s="22">
        <f t="shared" si="50"/>
        <v>0</v>
      </c>
      <c r="U280" s="22">
        <f t="shared" si="51"/>
        <v>0</v>
      </c>
      <c r="V280" s="22">
        <f t="shared" si="52"/>
        <v>0</v>
      </c>
      <c r="W280" s="22">
        <f t="shared" si="53"/>
        <v>0</v>
      </c>
      <c r="X280" s="22">
        <f t="shared" si="54"/>
        <v>0</v>
      </c>
      <c r="Y280" s="22">
        <f t="shared" si="55"/>
        <v>0</v>
      </c>
    </row>
    <row r="281" spans="1:72">
      <c r="A281" s="40" t="s">
        <v>53</v>
      </c>
      <c r="B281" s="40" t="s">
        <v>362</v>
      </c>
      <c r="C281" s="40">
        <v>2024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53"/>
      <c r="N281" s="6"/>
      <c r="O281" s="22">
        <f t="shared" si="45"/>
        <v>-2024</v>
      </c>
      <c r="P281" s="22">
        <f t="shared" si="46"/>
        <v>0</v>
      </c>
      <c r="Q281" s="22">
        <f t="shared" si="47"/>
        <v>-2024</v>
      </c>
      <c r="R281" s="22">
        <f t="shared" si="48"/>
        <v>0</v>
      </c>
      <c r="S281" s="22">
        <f t="shared" si="49"/>
        <v>0</v>
      </c>
      <c r="T281" s="22">
        <f t="shared" si="50"/>
        <v>0</v>
      </c>
      <c r="U281" s="22">
        <f t="shared" si="51"/>
        <v>0</v>
      </c>
      <c r="V281" s="22">
        <f t="shared" si="52"/>
        <v>0</v>
      </c>
      <c r="W281" s="22">
        <f t="shared" si="53"/>
        <v>0</v>
      </c>
      <c r="X281" s="22">
        <f t="shared" si="54"/>
        <v>0</v>
      </c>
      <c r="Y281" s="22">
        <f t="shared" si="55"/>
        <v>0</v>
      </c>
    </row>
    <row r="282" spans="1:72">
      <c r="A282" s="40" t="s">
        <v>464</v>
      </c>
      <c r="B282" s="40" t="s">
        <v>465</v>
      </c>
      <c r="C282" s="40">
        <v>705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53"/>
      <c r="N282" s="6"/>
      <c r="O282" s="22">
        <f t="shared" si="45"/>
        <v>-705</v>
      </c>
      <c r="P282" s="22">
        <f t="shared" si="46"/>
        <v>0</v>
      </c>
      <c r="Q282" s="22">
        <f t="shared" si="47"/>
        <v>-705</v>
      </c>
      <c r="R282" s="22">
        <f t="shared" si="48"/>
        <v>0</v>
      </c>
      <c r="S282" s="22">
        <f t="shared" si="49"/>
        <v>0</v>
      </c>
      <c r="T282" s="22">
        <f t="shared" si="50"/>
        <v>0</v>
      </c>
      <c r="U282" s="22">
        <f t="shared" si="51"/>
        <v>0</v>
      </c>
      <c r="V282" s="22">
        <f t="shared" si="52"/>
        <v>0</v>
      </c>
      <c r="W282" s="22">
        <f t="shared" si="53"/>
        <v>0</v>
      </c>
      <c r="X282" s="22">
        <f t="shared" si="54"/>
        <v>0</v>
      </c>
      <c r="Y282" s="22">
        <f t="shared" si="55"/>
        <v>0</v>
      </c>
    </row>
    <row r="283" spans="1:72">
      <c r="A283" s="40" t="s">
        <v>466</v>
      </c>
      <c r="B283" s="40" t="s">
        <v>467</v>
      </c>
      <c r="C283" s="40">
        <v>1048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53"/>
      <c r="N283" s="6"/>
      <c r="O283" s="22">
        <f t="shared" si="45"/>
        <v>-1048</v>
      </c>
      <c r="P283" s="22">
        <f t="shared" si="46"/>
        <v>0</v>
      </c>
      <c r="Q283" s="22">
        <f t="shared" si="47"/>
        <v>-1048</v>
      </c>
      <c r="R283" s="22">
        <f t="shared" si="48"/>
        <v>0</v>
      </c>
      <c r="S283" s="22">
        <f t="shared" si="49"/>
        <v>0</v>
      </c>
      <c r="T283" s="22">
        <f t="shared" si="50"/>
        <v>0</v>
      </c>
      <c r="U283" s="22">
        <f t="shared" si="51"/>
        <v>0</v>
      </c>
      <c r="V283" s="22">
        <f t="shared" si="52"/>
        <v>0</v>
      </c>
      <c r="W283" s="22">
        <f t="shared" si="53"/>
        <v>0</v>
      </c>
      <c r="X283" s="22">
        <f t="shared" si="54"/>
        <v>0</v>
      </c>
      <c r="Y283" s="22">
        <f t="shared" si="55"/>
        <v>0</v>
      </c>
    </row>
    <row r="284" spans="1:72">
      <c r="A284" s="40" t="s">
        <v>644</v>
      </c>
      <c r="B284" s="40" t="s">
        <v>645</v>
      </c>
      <c r="C284" s="40">
        <v>119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53"/>
      <c r="N284" s="6"/>
      <c r="O284" s="22">
        <f t="shared" si="45"/>
        <v>-119</v>
      </c>
      <c r="P284" s="22">
        <f t="shared" si="46"/>
        <v>0</v>
      </c>
      <c r="Q284" s="22">
        <f t="shared" si="47"/>
        <v>-119</v>
      </c>
      <c r="R284" s="22">
        <f t="shared" si="48"/>
        <v>0</v>
      </c>
      <c r="S284" s="22">
        <f t="shared" si="49"/>
        <v>0</v>
      </c>
      <c r="T284" s="22">
        <f t="shared" si="50"/>
        <v>0</v>
      </c>
      <c r="U284" s="22">
        <f t="shared" si="51"/>
        <v>0</v>
      </c>
      <c r="V284" s="22">
        <f t="shared" si="52"/>
        <v>0</v>
      </c>
      <c r="W284" s="22">
        <f t="shared" si="53"/>
        <v>0</v>
      </c>
      <c r="X284" s="22">
        <f t="shared" si="54"/>
        <v>0</v>
      </c>
      <c r="Y284" s="22">
        <f t="shared" si="55"/>
        <v>0</v>
      </c>
    </row>
    <row r="285" spans="1:72" s="25" customFormat="1">
      <c r="A285" s="40" t="s">
        <v>646</v>
      </c>
      <c r="B285" s="40" t="s">
        <v>680</v>
      </c>
      <c r="C285" s="40">
        <v>260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53"/>
      <c r="N285" s="6"/>
      <c r="O285" s="22">
        <f t="shared" si="45"/>
        <v>-260</v>
      </c>
      <c r="P285" s="22">
        <f t="shared" si="46"/>
        <v>0</v>
      </c>
      <c r="Q285" s="22">
        <f t="shared" si="47"/>
        <v>-260</v>
      </c>
      <c r="R285" s="22">
        <f t="shared" si="48"/>
        <v>0</v>
      </c>
      <c r="S285" s="22">
        <f t="shared" si="49"/>
        <v>0</v>
      </c>
      <c r="T285" s="22">
        <f t="shared" si="50"/>
        <v>0</v>
      </c>
      <c r="U285" s="22">
        <f t="shared" si="51"/>
        <v>0</v>
      </c>
      <c r="V285" s="22">
        <f t="shared" si="52"/>
        <v>0</v>
      </c>
      <c r="W285" s="22">
        <f t="shared" si="53"/>
        <v>0</v>
      </c>
      <c r="X285" s="22">
        <f t="shared" si="54"/>
        <v>0</v>
      </c>
      <c r="Y285" s="22">
        <f t="shared" si="55"/>
        <v>0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25" customFormat="1">
      <c r="A286" s="40" t="s">
        <v>54</v>
      </c>
      <c r="B286" s="40" t="s">
        <v>122</v>
      </c>
      <c r="C286" s="40">
        <v>949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53"/>
      <c r="N286" s="6"/>
      <c r="O286" s="22">
        <f t="shared" si="45"/>
        <v>-949</v>
      </c>
      <c r="P286" s="22">
        <f t="shared" si="46"/>
        <v>0</v>
      </c>
      <c r="Q286" s="22">
        <f t="shared" si="47"/>
        <v>-949</v>
      </c>
      <c r="R286" s="22">
        <f t="shared" si="48"/>
        <v>0</v>
      </c>
      <c r="S286" s="22">
        <f t="shared" si="49"/>
        <v>0</v>
      </c>
      <c r="T286" s="22">
        <f t="shared" si="50"/>
        <v>0</v>
      </c>
      <c r="U286" s="22">
        <f t="shared" si="51"/>
        <v>0</v>
      </c>
      <c r="V286" s="22">
        <f t="shared" si="52"/>
        <v>0</v>
      </c>
      <c r="W286" s="22">
        <f t="shared" si="53"/>
        <v>0</v>
      </c>
      <c r="X286" s="22">
        <f t="shared" si="54"/>
        <v>0</v>
      </c>
      <c r="Y286" s="22">
        <f t="shared" si="55"/>
        <v>0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25" customFormat="1">
      <c r="A287" s="40" t="s">
        <v>136</v>
      </c>
      <c r="B287" s="40" t="s">
        <v>139</v>
      </c>
      <c r="C287" s="40">
        <v>1327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53"/>
      <c r="N287" s="6"/>
      <c r="O287" s="22">
        <f t="shared" si="45"/>
        <v>-1327</v>
      </c>
      <c r="P287" s="22">
        <f t="shared" si="46"/>
        <v>0</v>
      </c>
      <c r="Q287" s="22">
        <f t="shared" si="47"/>
        <v>-1327</v>
      </c>
      <c r="R287" s="22">
        <f t="shared" si="48"/>
        <v>0</v>
      </c>
      <c r="S287" s="22">
        <f t="shared" si="49"/>
        <v>0</v>
      </c>
      <c r="T287" s="22">
        <f t="shared" si="50"/>
        <v>0</v>
      </c>
      <c r="U287" s="22">
        <f t="shared" si="51"/>
        <v>0</v>
      </c>
      <c r="V287" s="22">
        <f t="shared" si="52"/>
        <v>0</v>
      </c>
      <c r="W287" s="22">
        <f t="shared" si="53"/>
        <v>0</v>
      </c>
      <c r="X287" s="22">
        <f t="shared" si="54"/>
        <v>0</v>
      </c>
      <c r="Y287" s="22">
        <f t="shared" si="55"/>
        <v>0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25" customFormat="1">
      <c r="A288" s="40" t="s">
        <v>55</v>
      </c>
      <c r="B288" s="40" t="s">
        <v>468</v>
      </c>
      <c r="C288" s="40">
        <v>439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53"/>
      <c r="N288" s="6"/>
      <c r="O288" s="22">
        <f t="shared" si="45"/>
        <v>-439</v>
      </c>
      <c r="P288" s="22">
        <f t="shared" si="46"/>
        <v>0</v>
      </c>
      <c r="Q288" s="22">
        <f t="shared" si="47"/>
        <v>-439</v>
      </c>
      <c r="R288" s="22">
        <f t="shared" si="48"/>
        <v>0</v>
      </c>
      <c r="S288" s="22">
        <f t="shared" si="49"/>
        <v>0</v>
      </c>
      <c r="T288" s="22">
        <f t="shared" si="50"/>
        <v>0</v>
      </c>
      <c r="U288" s="22">
        <f t="shared" si="51"/>
        <v>0</v>
      </c>
      <c r="V288" s="22">
        <f t="shared" si="52"/>
        <v>0</v>
      </c>
      <c r="W288" s="22">
        <f t="shared" si="53"/>
        <v>0</v>
      </c>
      <c r="X288" s="22">
        <f t="shared" si="54"/>
        <v>0</v>
      </c>
      <c r="Y288" s="22">
        <f t="shared" si="55"/>
        <v>0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25" customFormat="1">
      <c r="A289" s="40" t="s">
        <v>56</v>
      </c>
      <c r="B289" s="40" t="s">
        <v>363</v>
      </c>
      <c r="C289" s="40">
        <v>406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53"/>
      <c r="N289" s="6"/>
      <c r="O289" s="22">
        <f t="shared" si="45"/>
        <v>-406</v>
      </c>
      <c r="P289" s="22">
        <f t="shared" si="46"/>
        <v>0</v>
      </c>
      <c r="Q289" s="22">
        <f t="shared" si="47"/>
        <v>-406</v>
      </c>
      <c r="R289" s="22">
        <f t="shared" si="48"/>
        <v>0</v>
      </c>
      <c r="S289" s="22">
        <f t="shared" si="49"/>
        <v>0</v>
      </c>
      <c r="T289" s="22">
        <f t="shared" si="50"/>
        <v>0</v>
      </c>
      <c r="U289" s="22">
        <f t="shared" si="51"/>
        <v>0</v>
      </c>
      <c r="V289" s="22">
        <f t="shared" si="52"/>
        <v>0</v>
      </c>
      <c r="W289" s="22">
        <f t="shared" si="53"/>
        <v>0</v>
      </c>
      <c r="X289" s="22">
        <f t="shared" si="54"/>
        <v>0</v>
      </c>
      <c r="Y289" s="22">
        <f t="shared" si="55"/>
        <v>0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25" customFormat="1">
      <c r="A290" s="40" t="s">
        <v>57</v>
      </c>
      <c r="B290" s="40" t="s">
        <v>364</v>
      </c>
      <c r="C290" s="40">
        <v>613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53"/>
      <c r="N290" s="6"/>
      <c r="O290" s="22">
        <f t="shared" si="45"/>
        <v>-613</v>
      </c>
      <c r="P290" s="22">
        <f t="shared" si="46"/>
        <v>0</v>
      </c>
      <c r="Q290" s="22">
        <f t="shared" si="47"/>
        <v>-613</v>
      </c>
      <c r="R290" s="22">
        <f t="shared" si="48"/>
        <v>0</v>
      </c>
      <c r="S290" s="22">
        <f t="shared" si="49"/>
        <v>0</v>
      </c>
      <c r="T290" s="22">
        <f t="shared" si="50"/>
        <v>0</v>
      </c>
      <c r="U290" s="22">
        <f t="shared" si="51"/>
        <v>0</v>
      </c>
      <c r="V290" s="22">
        <f t="shared" si="52"/>
        <v>0</v>
      </c>
      <c r="W290" s="22">
        <f t="shared" si="53"/>
        <v>0</v>
      </c>
      <c r="X290" s="22">
        <f t="shared" si="54"/>
        <v>0</v>
      </c>
      <c r="Y290" s="22">
        <f t="shared" si="55"/>
        <v>0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25" customFormat="1">
      <c r="A291" s="40" t="s">
        <v>58</v>
      </c>
      <c r="B291" s="40" t="s">
        <v>365</v>
      </c>
      <c r="C291" s="40">
        <v>1648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53"/>
      <c r="N291" s="6"/>
      <c r="O291" s="22">
        <f t="shared" si="45"/>
        <v>-1648</v>
      </c>
      <c r="P291" s="22">
        <f t="shared" si="46"/>
        <v>0</v>
      </c>
      <c r="Q291" s="22">
        <f t="shared" si="47"/>
        <v>-1648</v>
      </c>
      <c r="R291" s="22">
        <f t="shared" si="48"/>
        <v>0</v>
      </c>
      <c r="S291" s="22">
        <f t="shared" si="49"/>
        <v>0</v>
      </c>
      <c r="T291" s="22">
        <f t="shared" si="50"/>
        <v>0</v>
      </c>
      <c r="U291" s="22">
        <f t="shared" si="51"/>
        <v>0</v>
      </c>
      <c r="V291" s="22">
        <f t="shared" si="52"/>
        <v>0</v>
      </c>
      <c r="W291" s="22">
        <f t="shared" si="53"/>
        <v>0</v>
      </c>
      <c r="X291" s="22">
        <f t="shared" si="54"/>
        <v>0</v>
      </c>
      <c r="Y291" s="22">
        <f t="shared" si="55"/>
        <v>0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25" customFormat="1">
      <c r="A292" s="40" t="s">
        <v>59</v>
      </c>
      <c r="B292" s="40" t="s">
        <v>366</v>
      </c>
      <c r="C292" s="40">
        <v>1217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53"/>
      <c r="N292" s="6"/>
      <c r="O292" s="22">
        <f t="shared" si="45"/>
        <v>-1217</v>
      </c>
      <c r="P292" s="22">
        <f t="shared" si="46"/>
        <v>0</v>
      </c>
      <c r="Q292" s="22">
        <f t="shared" si="47"/>
        <v>-1217</v>
      </c>
      <c r="R292" s="22">
        <f t="shared" si="48"/>
        <v>0</v>
      </c>
      <c r="S292" s="22">
        <f t="shared" si="49"/>
        <v>0</v>
      </c>
      <c r="T292" s="22">
        <f t="shared" si="50"/>
        <v>0</v>
      </c>
      <c r="U292" s="22">
        <f t="shared" si="51"/>
        <v>0</v>
      </c>
      <c r="V292" s="22">
        <f t="shared" si="52"/>
        <v>0</v>
      </c>
      <c r="W292" s="22">
        <f t="shared" si="53"/>
        <v>0</v>
      </c>
      <c r="X292" s="22">
        <f t="shared" si="54"/>
        <v>0</v>
      </c>
      <c r="Y292" s="22">
        <f t="shared" si="55"/>
        <v>0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39" customFormat="1">
      <c r="A293" s="40" t="s">
        <v>60</v>
      </c>
      <c r="B293" s="40" t="s">
        <v>367</v>
      </c>
      <c r="C293" s="40">
        <v>560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53"/>
      <c r="N293" s="6"/>
      <c r="O293" s="22">
        <f t="shared" si="45"/>
        <v>-560</v>
      </c>
      <c r="P293" s="22">
        <f t="shared" si="46"/>
        <v>0</v>
      </c>
      <c r="Q293" s="22">
        <f t="shared" si="47"/>
        <v>-560</v>
      </c>
      <c r="R293" s="22">
        <f t="shared" si="48"/>
        <v>0</v>
      </c>
      <c r="S293" s="22">
        <f t="shared" si="49"/>
        <v>0</v>
      </c>
      <c r="T293" s="22">
        <f t="shared" si="50"/>
        <v>0</v>
      </c>
      <c r="U293" s="22">
        <f t="shared" si="51"/>
        <v>0</v>
      </c>
      <c r="V293" s="22">
        <f t="shared" si="52"/>
        <v>0</v>
      </c>
      <c r="W293" s="22">
        <f t="shared" si="53"/>
        <v>0</v>
      </c>
      <c r="X293" s="22">
        <f t="shared" si="54"/>
        <v>0</v>
      </c>
      <c r="Y293" s="22">
        <f t="shared" si="55"/>
        <v>0</v>
      </c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</row>
    <row r="294" spans="1:65" s="39" customFormat="1">
      <c r="A294" s="40" t="s">
        <v>61</v>
      </c>
      <c r="B294" s="40" t="s">
        <v>368</v>
      </c>
      <c r="C294" s="40">
        <v>601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53"/>
      <c r="N294" s="6"/>
      <c r="O294" s="22">
        <f t="shared" si="45"/>
        <v>-601</v>
      </c>
      <c r="P294" s="22">
        <f t="shared" si="46"/>
        <v>0</v>
      </c>
      <c r="Q294" s="22">
        <f t="shared" si="47"/>
        <v>-601</v>
      </c>
      <c r="R294" s="22">
        <f t="shared" si="48"/>
        <v>0</v>
      </c>
      <c r="S294" s="22">
        <f t="shared" si="49"/>
        <v>0</v>
      </c>
      <c r="T294" s="22">
        <f t="shared" si="50"/>
        <v>0</v>
      </c>
      <c r="U294" s="22">
        <f t="shared" si="51"/>
        <v>0</v>
      </c>
      <c r="V294" s="22">
        <f t="shared" si="52"/>
        <v>0</v>
      </c>
      <c r="W294" s="22">
        <f t="shared" si="53"/>
        <v>0</v>
      </c>
      <c r="X294" s="22">
        <f t="shared" si="54"/>
        <v>0</v>
      </c>
      <c r="Y294" s="22">
        <f t="shared" si="55"/>
        <v>0</v>
      </c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</row>
    <row r="295" spans="1:65" s="39" customFormat="1">
      <c r="A295" s="40" t="s">
        <v>62</v>
      </c>
      <c r="B295" s="40" t="s">
        <v>369</v>
      </c>
      <c r="C295" s="40">
        <v>685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53"/>
      <c r="N295" s="6"/>
      <c r="O295" s="22">
        <f t="shared" si="45"/>
        <v>-685</v>
      </c>
      <c r="P295" s="22">
        <f t="shared" si="46"/>
        <v>0</v>
      </c>
      <c r="Q295" s="22">
        <f t="shared" si="47"/>
        <v>-685</v>
      </c>
      <c r="R295" s="22">
        <f t="shared" si="48"/>
        <v>0</v>
      </c>
      <c r="S295" s="22">
        <f t="shared" si="49"/>
        <v>0</v>
      </c>
      <c r="T295" s="22">
        <f t="shared" si="50"/>
        <v>0</v>
      </c>
      <c r="U295" s="22">
        <f t="shared" si="51"/>
        <v>0</v>
      </c>
      <c r="V295" s="22">
        <f t="shared" si="52"/>
        <v>0</v>
      </c>
      <c r="W295" s="22">
        <f t="shared" si="53"/>
        <v>0</v>
      </c>
      <c r="X295" s="22">
        <f t="shared" si="54"/>
        <v>0</v>
      </c>
      <c r="Y295" s="22">
        <f t="shared" si="55"/>
        <v>0</v>
      </c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</row>
    <row r="296" spans="1:65" s="39" customFormat="1">
      <c r="A296" s="40" t="s">
        <v>63</v>
      </c>
      <c r="B296" s="40" t="s">
        <v>370</v>
      </c>
      <c r="C296" s="40">
        <v>143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53"/>
      <c r="N296" s="6"/>
      <c r="O296" s="22">
        <f t="shared" si="45"/>
        <v>-143</v>
      </c>
      <c r="P296" s="22">
        <f t="shared" si="46"/>
        <v>0</v>
      </c>
      <c r="Q296" s="22">
        <f t="shared" si="47"/>
        <v>-143</v>
      </c>
      <c r="R296" s="22">
        <f t="shared" si="48"/>
        <v>0</v>
      </c>
      <c r="S296" s="22">
        <f t="shared" si="49"/>
        <v>0</v>
      </c>
      <c r="T296" s="22">
        <f t="shared" si="50"/>
        <v>0</v>
      </c>
      <c r="U296" s="22">
        <f t="shared" si="51"/>
        <v>0</v>
      </c>
      <c r="V296" s="22">
        <f t="shared" si="52"/>
        <v>0</v>
      </c>
      <c r="W296" s="22">
        <f t="shared" si="53"/>
        <v>0</v>
      </c>
      <c r="X296" s="22">
        <f t="shared" si="54"/>
        <v>0</v>
      </c>
      <c r="Y296" s="22">
        <f t="shared" si="55"/>
        <v>0</v>
      </c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</row>
    <row r="297" spans="1:65" s="39" customFormat="1">
      <c r="A297" s="40" t="s">
        <v>64</v>
      </c>
      <c r="B297" s="40" t="s">
        <v>371</v>
      </c>
      <c r="C297" s="40">
        <v>641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53"/>
      <c r="N297" s="6"/>
      <c r="O297" s="22">
        <f t="shared" si="45"/>
        <v>-641</v>
      </c>
      <c r="P297" s="22">
        <f t="shared" si="46"/>
        <v>0</v>
      </c>
      <c r="Q297" s="22">
        <f t="shared" si="47"/>
        <v>-641</v>
      </c>
      <c r="R297" s="22">
        <f t="shared" si="48"/>
        <v>0</v>
      </c>
      <c r="S297" s="22">
        <f t="shared" si="49"/>
        <v>0</v>
      </c>
      <c r="T297" s="22">
        <f t="shared" si="50"/>
        <v>0</v>
      </c>
      <c r="U297" s="22">
        <f t="shared" si="51"/>
        <v>0</v>
      </c>
      <c r="V297" s="22">
        <f t="shared" si="52"/>
        <v>0</v>
      </c>
      <c r="W297" s="22">
        <f t="shared" si="53"/>
        <v>0</v>
      </c>
      <c r="X297" s="22">
        <f t="shared" si="54"/>
        <v>0</v>
      </c>
      <c r="Y297" s="22">
        <f t="shared" si="55"/>
        <v>0</v>
      </c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</row>
    <row r="298" spans="1:65" s="39" customFormat="1">
      <c r="A298" s="40" t="s">
        <v>65</v>
      </c>
      <c r="B298" s="40" t="s">
        <v>372</v>
      </c>
      <c r="C298" s="40">
        <v>566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53"/>
      <c r="N298" s="6"/>
      <c r="O298" s="22">
        <f t="shared" si="45"/>
        <v>-566</v>
      </c>
      <c r="P298" s="22">
        <f t="shared" si="46"/>
        <v>0</v>
      </c>
      <c r="Q298" s="22">
        <f t="shared" si="47"/>
        <v>-566</v>
      </c>
      <c r="R298" s="22">
        <f t="shared" si="48"/>
        <v>0</v>
      </c>
      <c r="S298" s="22">
        <f t="shared" si="49"/>
        <v>0</v>
      </c>
      <c r="T298" s="22">
        <f t="shared" si="50"/>
        <v>0</v>
      </c>
      <c r="U298" s="22">
        <f t="shared" si="51"/>
        <v>0</v>
      </c>
      <c r="V298" s="22">
        <f t="shared" si="52"/>
        <v>0</v>
      </c>
      <c r="W298" s="22">
        <f t="shared" si="53"/>
        <v>0</v>
      </c>
      <c r="X298" s="22">
        <f t="shared" si="54"/>
        <v>0</v>
      </c>
      <c r="Y298" s="22">
        <f t="shared" si="55"/>
        <v>0</v>
      </c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</row>
    <row r="299" spans="1:65" s="39" customFormat="1">
      <c r="A299" s="40" t="s">
        <v>131</v>
      </c>
      <c r="B299" s="40" t="s">
        <v>373</v>
      </c>
      <c r="C299" s="40">
        <v>754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53"/>
      <c r="N299" s="6"/>
      <c r="O299" s="22">
        <f t="shared" si="45"/>
        <v>-754</v>
      </c>
      <c r="P299" s="22">
        <f t="shared" si="46"/>
        <v>0</v>
      </c>
      <c r="Q299" s="22">
        <f t="shared" si="47"/>
        <v>-754</v>
      </c>
      <c r="R299" s="22">
        <f t="shared" si="48"/>
        <v>0</v>
      </c>
      <c r="S299" s="22">
        <f t="shared" si="49"/>
        <v>0</v>
      </c>
      <c r="T299" s="22">
        <f t="shared" si="50"/>
        <v>0</v>
      </c>
      <c r="U299" s="22">
        <f t="shared" si="51"/>
        <v>0</v>
      </c>
      <c r="V299" s="22">
        <f t="shared" si="52"/>
        <v>0</v>
      </c>
      <c r="W299" s="22">
        <f t="shared" si="53"/>
        <v>0</v>
      </c>
      <c r="X299" s="22">
        <f t="shared" si="54"/>
        <v>0</v>
      </c>
      <c r="Y299" s="22">
        <f t="shared" si="55"/>
        <v>0</v>
      </c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</row>
    <row r="300" spans="1:65" s="39" customFormat="1">
      <c r="A300" s="40" t="s">
        <v>374</v>
      </c>
      <c r="B300" s="40" t="s">
        <v>375</v>
      </c>
      <c r="C300" s="40">
        <v>1027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53"/>
      <c r="N300" s="6"/>
      <c r="O300" s="22">
        <f t="shared" si="45"/>
        <v>-1027</v>
      </c>
      <c r="P300" s="22">
        <f t="shared" si="46"/>
        <v>0</v>
      </c>
      <c r="Q300" s="22">
        <f t="shared" si="47"/>
        <v>-1027</v>
      </c>
      <c r="R300" s="22">
        <f t="shared" si="48"/>
        <v>0</v>
      </c>
      <c r="S300" s="22">
        <f t="shared" si="49"/>
        <v>0</v>
      </c>
      <c r="T300" s="22">
        <f t="shared" si="50"/>
        <v>0</v>
      </c>
      <c r="U300" s="22">
        <f t="shared" si="51"/>
        <v>0</v>
      </c>
      <c r="V300" s="22">
        <f t="shared" si="52"/>
        <v>0</v>
      </c>
      <c r="W300" s="22">
        <f t="shared" si="53"/>
        <v>0</v>
      </c>
      <c r="X300" s="22">
        <f t="shared" si="54"/>
        <v>0</v>
      </c>
      <c r="Y300" s="22">
        <f t="shared" si="55"/>
        <v>0</v>
      </c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</row>
    <row r="301" spans="1:65" s="39" customFormat="1">
      <c r="A301" s="40" t="s">
        <v>376</v>
      </c>
      <c r="B301" s="40" t="s">
        <v>377</v>
      </c>
      <c r="C301" s="40">
        <v>375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53"/>
      <c r="N301" s="6"/>
      <c r="O301" s="22">
        <f t="shared" si="45"/>
        <v>-375</v>
      </c>
      <c r="P301" s="22">
        <f t="shared" si="46"/>
        <v>0</v>
      </c>
      <c r="Q301" s="22">
        <f t="shared" si="47"/>
        <v>-375</v>
      </c>
      <c r="R301" s="22">
        <f t="shared" si="48"/>
        <v>0</v>
      </c>
      <c r="S301" s="22">
        <f t="shared" si="49"/>
        <v>0</v>
      </c>
      <c r="T301" s="22">
        <f t="shared" si="50"/>
        <v>0</v>
      </c>
      <c r="U301" s="22">
        <f t="shared" si="51"/>
        <v>0</v>
      </c>
      <c r="V301" s="22">
        <f t="shared" si="52"/>
        <v>0</v>
      </c>
      <c r="W301" s="22">
        <f t="shared" si="53"/>
        <v>0</v>
      </c>
      <c r="X301" s="22">
        <f t="shared" si="54"/>
        <v>0</v>
      </c>
      <c r="Y301" s="22">
        <f t="shared" si="55"/>
        <v>0</v>
      </c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</row>
    <row r="302" spans="1:65" s="39" customFormat="1">
      <c r="A302" s="40" t="s">
        <v>411</v>
      </c>
      <c r="B302" s="40" t="s">
        <v>412</v>
      </c>
      <c r="C302" s="40">
        <v>720</v>
      </c>
      <c r="D302" s="40"/>
      <c r="E302" s="40"/>
      <c r="F302" s="40"/>
      <c r="G302" s="40"/>
      <c r="H302" s="40"/>
      <c r="I302" s="40"/>
      <c r="J302" s="40"/>
      <c r="K302" s="40"/>
      <c r="L302" s="40"/>
      <c r="M302" s="53"/>
      <c r="N302" s="6"/>
      <c r="O302" s="22">
        <f t="shared" si="45"/>
        <v>-720</v>
      </c>
      <c r="P302" s="22">
        <f t="shared" si="46"/>
        <v>0</v>
      </c>
      <c r="Q302" s="22">
        <f t="shared" si="47"/>
        <v>-720</v>
      </c>
      <c r="R302" s="22">
        <f t="shared" si="48"/>
        <v>0</v>
      </c>
      <c r="S302" s="22">
        <f t="shared" si="49"/>
        <v>0</v>
      </c>
      <c r="T302" s="22">
        <f t="shared" si="50"/>
        <v>0</v>
      </c>
      <c r="U302" s="22">
        <f t="shared" si="51"/>
        <v>0</v>
      </c>
      <c r="V302" s="22">
        <f t="shared" si="52"/>
        <v>0</v>
      </c>
      <c r="W302" s="22">
        <f t="shared" si="53"/>
        <v>0</v>
      </c>
      <c r="X302" s="22">
        <f t="shared" si="54"/>
        <v>0</v>
      </c>
      <c r="Y302" s="22">
        <f t="shared" si="55"/>
        <v>0</v>
      </c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</row>
    <row r="303" spans="1:65" s="39" customFormat="1">
      <c r="A303" s="40" t="s">
        <v>413</v>
      </c>
      <c r="B303" s="40" t="s">
        <v>704</v>
      </c>
      <c r="C303" s="40">
        <v>919</v>
      </c>
      <c r="D303" s="40"/>
      <c r="E303" s="40"/>
      <c r="F303" s="40"/>
      <c r="G303" s="40"/>
      <c r="H303" s="40"/>
      <c r="I303" s="40"/>
      <c r="J303" s="40"/>
      <c r="K303" s="40"/>
      <c r="L303" s="40"/>
      <c r="M303" s="53"/>
      <c r="N303" s="6"/>
      <c r="O303" s="22">
        <f t="shared" si="45"/>
        <v>-919</v>
      </c>
      <c r="P303" s="22">
        <f t="shared" si="46"/>
        <v>0</v>
      </c>
      <c r="Q303" s="22">
        <f t="shared" si="47"/>
        <v>-919</v>
      </c>
      <c r="R303" s="22">
        <f t="shared" si="48"/>
        <v>0</v>
      </c>
      <c r="S303" s="22">
        <f t="shared" si="49"/>
        <v>0</v>
      </c>
      <c r="T303" s="22">
        <f t="shared" si="50"/>
        <v>0</v>
      </c>
      <c r="U303" s="22">
        <f t="shared" si="51"/>
        <v>0</v>
      </c>
      <c r="V303" s="22">
        <f t="shared" si="52"/>
        <v>0</v>
      </c>
      <c r="W303" s="22">
        <f t="shared" si="53"/>
        <v>0</v>
      </c>
      <c r="X303" s="22">
        <f t="shared" si="54"/>
        <v>0</v>
      </c>
      <c r="Y303" s="22">
        <f t="shared" si="55"/>
        <v>0</v>
      </c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</row>
    <row r="304" spans="1:65" s="39" customFormat="1">
      <c r="A304" s="40" t="s">
        <v>414</v>
      </c>
      <c r="B304" s="40" t="s">
        <v>415</v>
      </c>
      <c r="C304" s="40">
        <v>732</v>
      </c>
      <c r="D304" s="40"/>
      <c r="E304" s="40"/>
      <c r="F304" s="40"/>
      <c r="G304" s="40"/>
      <c r="H304" s="40"/>
      <c r="I304" s="40"/>
      <c r="J304" s="40"/>
      <c r="K304" s="40"/>
      <c r="L304" s="40"/>
      <c r="M304" s="53"/>
      <c r="N304" s="6"/>
      <c r="O304" s="22">
        <f t="shared" si="45"/>
        <v>-732</v>
      </c>
      <c r="P304" s="22">
        <f t="shared" si="46"/>
        <v>0</v>
      </c>
      <c r="Q304" s="22">
        <f t="shared" si="47"/>
        <v>-732</v>
      </c>
      <c r="R304" s="22">
        <f t="shared" si="48"/>
        <v>0</v>
      </c>
      <c r="S304" s="22">
        <f t="shared" si="49"/>
        <v>0</v>
      </c>
      <c r="T304" s="22">
        <f t="shared" si="50"/>
        <v>0</v>
      </c>
      <c r="U304" s="22">
        <f t="shared" si="51"/>
        <v>0</v>
      </c>
      <c r="V304" s="22">
        <f t="shared" si="52"/>
        <v>0</v>
      </c>
      <c r="W304" s="22">
        <f t="shared" si="53"/>
        <v>0</v>
      </c>
      <c r="X304" s="22">
        <f t="shared" si="54"/>
        <v>0</v>
      </c>
      <c r="Y304" s="22">
        <f t="shared" si="55"/>
        <v>0</v>
      </c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</row>
    <row r="305" spans="1:65" s="39" customFormat="1">
      <c r="A305" s="40" t="s">
        <v>66</v>
      </c>
      <c r="B305" s="40" t="s">
        <v>378</v>
      </c>
      <c r="C305" s="40">
        <v>150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53"/>
      <c r="N305" s="6"/>
      <c r="O305" s="22">
        <f t="shared" si="45"/>
        <v>-150</v>
      </c>
      <c r="P305" s="22">
        <f t="shared" si="46"/>
        <v>0</v>
      </c>
      <c r="Q305" s="22">
        <f t="shared" si="47"/>
        <v>-150</v>
      </c>
      <c r="R305" s="22">
        <f t="shared" si="48"/>
        <v>0</v>
      </c>
      <c r="S305" s="22">
        <f t="shared" si="49"/>
        <v>0</v>
      </c>
      <c r="T305" s="22">
        <f t="shared" si="50"/>
        <v>0</v>
      </c>
      <c r="U305" s="22">
        <f t="shared" si="51"/>
        <v>0</v>
      </c>
      <c r="V305" s="22">
        <f t="shared" si="52"/>
        <v>0</v>
      </c>
      <c r="W305" s="22">
        <f t="shared" si="53"/>
        <v>0</v>
      </c>
      <c r="X305" s="22">
        <f t="shared" si="54"/>
        <v>0</v>
      </c>
      <c r="Y305" s="22">
        <f t="shared" si="55"/>
        <v>0</v>
      </c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</row>
    <row r="306" spans="1:65" s="39" customFormat="1">
      <c r="A306" s="40" t="s">
        <v>447</v>
      </c>
      <c r="B306" s="40" t="s">
        <v>448</v>
      </c>
      <c r="C306" s="40">
        <v>463</v>
      </c>
      <c r="D306" s="40"/>
      <c r="E306" s="40"/>
      <c r="F306" s="40"/>
      <c r="G306" s="40"/>
      <c r="H306" s="40"/>
      <c r="I306" s="40"/>
      <c r="J306" s="40"/>
      <c r="K306" s="40"/>
      <c r="L306" s="40"/>
      <c r="M306" s="53"/>
      <c r="N306" s="6"/>
      <c r="O306" s="22">
        <f t="shared" si="45"/>
        <v>-463</v>
      </c>
      <c r="P306" s="22">
        <f t="shared" si="46"/>
        <v>0</v>
      </c>
      <c r="Q306" s="22">
        <f t="shared" si="47"/>
        <v>-463</v>
      </c>
      <c r="R306" s="22">
        <f t="shared" si="48"/>
        <v>0</v>
      </c>
      <c r="S306" s="22">
        <f t="shared" si="49"/>
        <v>0</v>
      </c>
      <c r="T306" s="22">
        <f t="shared" si="50"/>
        <v>0</v>
      </c>
      <c r="U306" s="22">
        <f t="shared" si="51"/>
        <v>0</v>
      </c>
      <c r="V306" s="22">
        <f t="shared" si="52"/>
        <v>0</v>
      </c>
      <c r="W306" s="22">
        <f t="shared" si="53"/>
        <v>0</v>
      </c>
      <c r="X306" s="22">
        <f t="shared" si="54"/>
        <v>0</v>
      </c>
      <c r="Y306" s="22">
        <f t="shared" si="55"/>
        <v>0</v>
      </c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</row>
    <row r="307" spans="1:65" s="39" customFormat="1">
      <c r="A307" s="40" t="s">
        <v>469</v>
      </c>
      <c r="B307" s="40" t="s">
        <v>470</v>
      </c>
      <c r="C307" s="40">
        <v>162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53"/>
      <c r="N307" s="6"/>
      <c r="O307" s="22">
        <f t="shared" si="45"/>
        <v>-162</v>
      </c>
      <c r="P307" s="22">
        <f t="shared" si="46"/>
        <v>0</v>
      </c>
      <c r="Q307" s="22">
        <f t="shared" si="47"/>
        <v>-162</v>
      </c>
      <c r="R307" s="22">
        <f t="shared" si="48"/>
        <v>0</v>
      </c>
      <c r="S307" s="22">
        <f t="shared" si="49"/>
        <v>0</v>
      </c>
      <c r="T307" s="22">
        <f t="shared" si="50"/>
        <v>0</v>
      </c>
      <c r="U307" s="22">
        <f t="shared" si="51"/>
        <v>0</v>
      </c>
      <c r="V307" s="22">
        <f t="shared" si="52"/>
        <v>0</v>
      </c>
      <c r="W307" s="22">
        <f t="shared" si="53"/>
        <v>0</v>
      </c>
      <c r="X307" s="22">
        <f t="shared" si="54"/>
        <v>0</v>
      </c>
      <c r="Y307" s="22">
        <f t="shared" si="55"/>
        <v>0</v>
      </c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</row>
    <row r="308" spans="1:65" s="39" customFormat="1">
      <c r="A308" s="40" t="s">
        <v>484</v>
      </c>
      <c r="B308" s="40" t="s">
        <v>485</v>
      </c>
      <c r="C308" s="40">
        <v>757</v>
      </c>
      <c r="D308" s="40"/>
      <c r="E308" s="40"/>
      <c r="F308" s="40"/>
      <c r="G308" s="40"/>
      <c r="H308" s="40"/>
      <c r="I308" s="40"/>
      <c r="J308" s="40"/>
      <c r="K308" s="40"/>
      <c r="L308" s="40"/>
      <c r="M308" s="53"/>
      <c r="N308" s="6"/>
      <c r="O308" s="22">
        <f t="shared" si="45"/>
        <v>-757</v>
      </c>
      <c r="P308" s="22">
        <f t="shared" si="46"/>
        <v>0</v>
      </c>
      <c r="Q308" s="22">
        <f t="shared" si="47"/>
        <v>-757</v>
      </c>
      <c r="R308" s="22">
        <f t="shared" si="48"/>
        <v>0</v>
      </c>
      <c r="S308" s="22">
        <f t="shared" si="49"/>
        <v>0</v>
      </c>
      <c r="T308" s="22">
        <f t="shared" si="50"/>
        <v>0</v>
      </c>
      <c r="U308" s="22">
        <f t="shared" si="51"/>
        <v>0</v>
      </c>
      <c r="V308" s="22">
        <f t="shared" si="52"/>
        <v>0</v>
      </c>
      <c r="W308" s="22">
        <f t="shared" si="53"/>
        <v>0</v>
      </c>
      <c r="X308" s="22">
        <f t="shared" si="54"/>
        <v>0</v>
      </c>
      <c r="Y308" s="22">
        <f t="shared" si="55"/>
        <v>0</v>
      </c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</row>
    <row r="309" spans="1:65" s="41" customFormat="1">
      <c r="A309" s="40" t="s">
        <v>486</v>
      </c>
      <c r="B309" s="40" t="s">
        <v>487</v>
      </c>
      <c r="C309" s="40">
        <v>1100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53"/>
      <c r="N309" s="6"/>
      <c r="O309" s="22">
        <f t="shared" si="45"/>
        <v>-1100</v>
      </c>
      <c r="P309" s="22">
        <f t="shared" si="46"/>
        <v>0</v>
      </c>
      <c r="Q309" s="22">
        <f t="shared" si="47"/>
        <v>-1100</v>
      </c>
      <c r="R309" s="22">
        <f t="shared" si="48"/>
        <v>0</v>
      </c>
      <c r="S309" s="22">
        <f t="shared" si="49"/>
        <v>0</v>
      </c>
      <c r="T309" s="22">
        <f t="shared" si="50"/>
        <v>0</v>
      </c>
      <c r="U309" s="22">
        <f t="shared" si="51"/>
        <v>0</v>
      </c>
      <c r="V309" s="22">
        <f t="shared" si="52"/>
        <v>0</v>
      </c>
      <c r="W309" s="22">
        <f t="shared" si="53"/>
        <v>0</v>
      </c>
      <c r="X309" s="22">
        <f t="shared" si="54"/>
        <v>0</v>
      </c>
      <c r="Y309" s="22">
        <f t="shared" si="55"/>
        <v>0</v>
      </c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</row>
    <row r="310" spans="1:65" s="41" customFormat="1">
      <c r="A310" s="40" t="s">
        <v>503</v>
      </c>
      <c r="B310" s="40" t="s">
        <v>504</v>
      </c>
      <c r="C310" s="40">
        <v>733</v>
      </c>
      <c r="D310" s="40"/>
      <c r="E310" s="40"/>
      <c r="F310" s="40"/>
      <c r="G310" s="40"/>
      <c r="H310" s="40"/>
      <c r="I310" s="40"/>
      <c r="J310" s="40"/>
      <c r="K310" s="40"/>
      <c r="L310" s="40"/>
      <c r="M310" s="53"/>
      <c r="N310" s="6"/>
      <c r="O310" s="22">
        <f t="shared" si="45"/>
        <v>-733</v>
      </c>
      <c r="P310" s="22">
        <f t="shared" si="46"/>
        <v>0</v>
      </c>
      <c r="Q310" s="22">
        <f t="shared" si="47"/>
        <v>-733</v>
      </c>
      <c r="R310" s="22">
        <f t="shared" si="48"/>
        <v>0</v>
      </c>
      <c r="S310" s="22">
        <f t="shared" si="49"/>
        <v>0</v>
      </c>
      <c r="T310" s="22">
        <f t="shared" si="50"/>
        <v>0</v>
      </c>
      <c r="U310" s="22">
        <f t="shared" si="51"/>
        <v>0</v>
      </c>
      <c r="V310" s="22">
        <f t="shared" si="52"/>
        <v>0</v>
      </c>
      <c r="W310" s="22">
        <f t="shared" si="53"/>
        <v>0</v>
      </c>
      <c r="X310" s="22">
        <f t="shared" si="54"/>
        <v>0</v>
      </c>
      <c r="Y310" s="22">
        <f t="shared" si="55"/>
        <v>0</v>
      </c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</row>
    <row r="311" spans="1:65" s="41" customFormat="1">
      <c r="A311" s="40" t="s">
        <v>647</v>
      </c>
      <c r="B311" s="40" t="s">
        <v>681</v>
      </c>
      <c r="C311" s="40">
        <v>660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53"/>
      <c r="N311" s="6"/>
      <c r="O311" s="22">
        <f t="shared" si="45"/>
        <v>-660</v>
      </c>
      <c r="P311" s="22">
        <f t="shared" si="46"/>
        <v>0</v>
      </c>
      <c r="Q311" s="22">
        <f t="shared" si="47"/>
        <v>-660</v>
      </c>
      <c r="R311" s="22">
        <f t="shared" si="48"/>
        <v>0</v>
      </c>
      <c r="S311" s="22">
        <f t="shared" si="49"/>
        <v>0</v>
      </c>
      <c r="T311" s="22">
        <f t="shared" si="50"/>
        <v>0</v>
      </c>
      <c r="U311" s="22">
        <f t="shared" si="51"/>
        <v>0</v>
      </c>
      <c r="V311" s="22">
        <f t="shared" si="52"/>
        <v>0</v>
      </c>
      <c r="W311" s="22">
        <f t="shared" si="53"/>
        <v>0</v>
      </c>
      <c r="X311" s="22">
        <f t="shared" si="54"/>
        <v>0</v>
      </c>
      <c r="Y311" s="22">
        <f t="shared" si="55"/>
        <v>0</v>
      </c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</row>
    <row r="312" spans="1:65" s="41" customFormat="1">
      <c r="A312" s="40" t="s">
        <v>505</v>
      </c>
      <c r="B312" s="40" t="s">
        <v>682</v>
      </c>
      <c r="C312" s="40">
        <v>298</v>
      </c>
      <c r="D312" s="40"/>
      <c r="E312" s="40"/>
      <c r="F312" s="40"/>
      <c r="G312" s="40"/>
      <c r="H312" s="40"/>
      <c r="I312" s="40"/>
      <c r="J312" s="40"/>
      <c r="K312" s="40"/>
      <c r="L312" s="40"/>
      <c r="M312" s="53"/>
      <c r="N312" s="6"/>
      <c r="O312" s="22">
        <f t="shared" si="45"/>
        <v>-298</v>
      </c>
      <c r="P312" s="22">
        <f t="shared" si="46"/>
        <v>0</v>
      </c>
      <c r="Q312" s="22">
        <f t="shared" si="47"/>
        <v>-298</v>
      </c>
      <c r="R312" s="22">
        <f t="shared" si="48"/>
        <v>0</v>
      </c>
      <c r="S312" s="22">
        <f t="shared" si="49"/>
        <v>0</v>
      </c>
      <c r="T312" s="22">
        <f t="shared" si="50"/>
        <v>0</v>
      </c>
      <c r="U312" s="22">
        <f t="shared" si="51"/>
        <v>0</v>
      </c>
      <c r="V312" s="22">
        <f t="shared" si="52"/>
        <v>0</v>
      </c>
      <c r="W312" s="22">
        <f t="shared" si="53"/>
        <v>0</v>
      </c>
      <c r="X312" s="22">
        <f t="shared" si="54"/>
        <v>0</v>
      </c>
      <c r="Y312" s="22">
        <f t="shared" si="55"/>
        <v>0</v>
      </c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</row>
    <row r="313" spans="1:65" s="41" customFormat="1">
      <c r="A313" s="40" t="s">
        <v>683</v>
      </c>
      <c r="B313" s="40" t="s">
        <v>684</v>
      </c>
      <c r="C313" s="40">
        <v>719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53"/>
      <c r="N313" s="6"/>
      <c r="O313" s="22">
        <f t="shared" si="45"/>
        <v>-719</v>
      </c>
      <c r="P313" s="22">
        <f t="shared" si="46"/>
        <v>0</v>
      </c>
      <c r="Q313" s="22">
        <f t="shared" si="47"/>
        <v>-719</v>
      </c>
      <c r="R313" s="22">
        <f t="shared" si="48"/>
        <v>0</v>
      </c>
      <c r="S313" s="22">
        <f t="shared" si="49"/>
        <v>0</v>
      </c>
      <c r="T313" s="22">
        <f t="shared" si="50"/>
        <v>0</v>
      </c>
      <c r="U313" s="22">
        <f t="shared" si="51"/>
        <v>0</v>
      </c>
      <c r="V313" s="22">
        <f t="shared" si="52"/>
        <v>0</v>
      </c>
      <c r="W313" s="22">
        <f t="shared" si="53"/>
        <v>0</v>
      </c>
      <c r="X313" s="22">
        <f t="shared" si="54"/>
        <v>0</v>
      </c>
      <c r="Y313" s="22">
        <f t="shared" si="55"/>
        <v>0</v>
      </c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</row>
    <row r="314" spans="1:65" s="41" customFormat="1">
      <c r="A314" s="40" t="s">
        <v>702</v>
      </c>
      <c r="B314" s="40" t="s">
        <v>703</v>
      </c>
      <c r="C314" s="40">
        <v>192</v>
      </c>
      <c r="D314" s="40"/>
      <c r="E314" s="40"/>
      <c r="F314" s="40"/>
      <c r="G314" s="40"/>
      <c r="H314" s="40"/>
      <c r="I314" s="40"/>
      <c r="J314" s="40"/>
      <c r="K314" s="40"/>
      <c r="L314" s="40"/>
      <c r="M314" s="53"/>
      <c r="N314" s="6"/>
      <c r="O314" s="22">
        <f t="shared" si="45"/>
        <v>-192</v>
      </c>
      <c r="P314" s="22">
        <f t="shared" si="46"/>
        <v>0</v>
      </c>
      <c r="Q314" s="22">
        <f t="shared" si="47"/>
        <v>-192</v>
      </c>
      <c r="R314" s="22">
        <f t="shared" si="48"/>
        <v>0</v>
      </c>
      <c r="S314" s="22">
        <f t="shared" si="49"/>
        <v>0</v>
      </c>
      <c r="T314" s="22">
        <f t="shared" si="50"/>
        <v>0</v>
      </c>
      <c r="U314" s="22">
        <f t="shared" si="51"/>
        <v>0</v>
      </c>
      <c r="V314" s="22">
        <f t="shared" si="52"/>
        <v>0</v>
      </c>
      <c r="W314" s="22">
        <f t="shared" si="53"/>
        <v>0</v>
      </c>
      <c r="X314" s="22">
        <f t="shared" si="54"/>
        <v>0</v>
      </c>
      <c r="Y314" s="22">
        <f t="shared" si="55"/>
        <v>0</v>
      </c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</row>
    <row r="315" spans="1:65" s="41" customFormat="1">
      <c r="A315" s="40" t="s">
        <v>648</v>
      </c>
      <c r="B315" s="40" t="s">
        <v>649</v>
      </c>
      <c r="C315" s="40">
        <v>227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53"/>
      <c r="N315" s="6"/>
      <c r="O315" s="22">
        <f t="shared" si="45"/>
        <v>-227</v>
      </c>
      <c r="P315" s="22">
        <f t="shared" si="46"/>
        <v>0</v>
      </c>
      <c r="Q315" s="22">
        <f t="shared" si="47"/>
        <v>-227</v>
      </c>
      <c r="R315" s="22">
        <f t="shared" si="48"/>
        <v>0</v>
      </c>
      <c r="S315" s="22">
        <f t="shared" si="49"/>
        <v>0</v>
      </c>
      <c r="T315" s="22">
        <f t="shared" si="50"/>
        <v>0</v>
      </c>
      <c r="U315" s="22">
        <f t="shared" si="51"/>
        <v>0</v>
      </c>
      <c r="V315" s="22">
        <f t="shared" si="52"/>
        <v>0</v>
      </c>
      <c r="W315" s="22">
        <f t="shared" si="53"/>
        <v>0</v>
      </c>
      <c r="X315" s="22">
        <f t="shared" si="54"/>
        <v>0</v>
      </c>
      <c r="Y315" s="22">
        <f t="shared" si="55"/>
        <v>0</v>
      </c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</row>
    <row r="316" spans="1:65" s="41" customFormat="1">
      <c r="A316" s="40" t="s">
        <v>90</v>
      </c>
      <c r="B316" s="40" t="s">
        <v>380</v>
      </c>
      <c r="C316" s="40">
        <v>170</v>
      </c>
      <c r="D316" s="40"/>
      <c r="E316" s="40"/>
      <c r="F316" s="40"/>
      <c r="G316" s="40"/>
      <c r="H316" s="40"/>
      <c r="I316" s="40"/>
      <c r="J316" s="40"/>
      <c r="K316" s="40"/>
      <c r="L316" s="40"/>
      <c r="M316" s="53"/>
      <c r="N316" s="6"/>
      <c r="O316" s="22">
        <f t="shared" si="45"/>
        <v>-170</v>
      </c>
      <c r="P316" s="22">
        <f t="shared" si="46"/>
        <v>0</v>
      </c>
      <c r="Q316" s="22">
        <f t="shared" si="47"/>
        <v>-170</v>
      </c>
      <c r="R316" s="22">
        <f t="shared" si="48"/>
        <v>0</v>
      </c>
      <c r="S316" s="22">
        <f t="shared" si="49"/>
        <v>0</v>
      </c>
      <c r="T316" s="22">
        <f t="shared" si="50"/>
        <v>0</v>
      </c>
      <c r="U316" s="22">
        <f t="shared" si="51"/>
        <v>0</v>
      </c>
      <c r="V316" s="22">
        <f t="shared" si="52"/>
        <v>0</v>
      </c>
      <c r="W316" s="22">
        <f t="shared" si="53"/>
        <v>0</v>
      </c>
      <c r="X316" s="22">
        <f t="shared" si="54"/>
        <v>0</v>
      </c>
      <c r="Y316" s="22">
        <f t="shared" si="55"/>
        <v>0</v>
      </c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</row>
    <row r="317" spans="1:65" s="41" customFormat="1">
      <c r="A317" s="40" t="s">
        <v>67</v>
      </c>
      <c r="B317" s="40" t="s">
        <v>381</v>
      </c>
      <c r="C317" s="40">
        <v>247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53"/>
      <c r="N317" s="6"/>
      <c r="O317" s="22">
        <f t="shared" si="45"/>
        <v>-247</v>
      </c>
      <c r="P317" s="22">
        <f t="shared" si="46"/>
        <v>0</v>
      </c>
      <c r="Q317" s="22">
        <f t="shared" si="47"/>
        <v>-247</v>
      </c>
      <c r="R317" s="22">
        <f t="shared" si="48"/>
        <v>0</v>
      </c>
      <c r="S317" s="22">
        <f t="shared" si="49"/>
        <v>0</v>
      </c>
      <c r="T317" s="22">
        <f t="shared" si="50"/>
        <v>0</v>
      </c>
      <c r="U317" s="22">
        <f t="shared" si="51"/>
        <v>0</v>
      </c>
      <c r="V317" s="22">
        <f t="shared" si="52"/>
        <v>0</v>
      </c>
      <c r="W317" s="22">
        <f t="shared" si="53"/>
        <v>0</v>
      </c>
      <c r="X317" s="22">
        <f t="shared" si="54"/>
        <v>0</v>
      </c>
      <c r="Y317" s="22">
        <f t="shared" si="55"/>
        <v>0</v>
      </c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</row>
    <row r="318" spans="1:65" s="41" customFormat="1">
      <c r="A318" s="40" t="s">
        <v>416</v>
      </c>
      <c r="B318" s="40" t="s">
        <v>417</v>
      </c>
      <c r="C318" s="40">
        <v>924</v>
      </c>
      <c r="D318" s="40"/>
      <c r="E318" s="40"/>
      <c r="F318" s="40"/>
      <c r="G318" s="40"/>
      <c r="H318" s="40"/>
      <c r="I318" s="40"/>
      <c r="J318" s="40"/>
      <c r="K318" s="40"/>
      <c r="L318" s="40"/>
      <c r="M318" s="53"/>
      <c r="N318" s="6"/>
      <c r="O318" s="22">
        <f t="shared" si="45"/>
        <v>-924</v>
      </c>
      <c r="P318" s="22">
        <f t="shared" si="46"/>
        <v>0</v>
      </c>
      <c r="Q318" s="22">
        <f t="shared" si="47"/>
        <v>-924</v>
      </c>
      <c r="R318" s="22">
        <f t="shared" si="48"/>
        <v>0</v>
      </c>
      <c r="S318" s="22">
        <f t="shared" si="49"/>
        <v>0</v>
      </c>
      <c r="T318" s="22">
        <f t="shared" si="50"/>
        <v>0</v>
      </c>
      <c r="U318" s="22">
        <f t="shared" si="51"/>
        <v>0</v>
      </c>
      <c r="V318" s="22">
        <f t="shared" si="52"/>
        <v>0</v>
      </c>
      <c r="W318" s="22">
        <f t="shared" si="53"/>
        <v>0</v>
      </c>
      <c r="X318" s="22">
        <f t="shared" si="54"/>
        <v>0</v>
      </c>
      <c r="Y318" s="22">
        <f t="shared" si="55"/>
        <v>0</v>
      </c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</row>
    <row r="319" spans="1:65" s="41" customFormat="1">
      <c r="A319" s="40" t="s">
        <v>68</v>
      </c>
      <c r="B319" s="40" t="s">
        <v>382</v>
      </c>
      <c r="C319" s="40">
        <v>1074</v>
      </c>
      <c r="D319" s="40"/>
      <c r="E319" s="40"/>
      <c r="F319" s="40"/>
      <c r="G319" s="40"/>
      <c r="H319" s="40"/>
      <c r="I319" s="40"/>
      <c r="J319" s="40"/>
      <c r="K319" s="40"/>
      <c r="L319" s="40"/>
      <c r="M319" s="53"/>
      <c r="N319" s="6"/>
      <c r="O319" s="22">
        <f t="shared" si="45"/>
        <v>-1074</v>
      </c>
      <c r="P319" s="22">
        <f t="shared" si="46"/>
        <v>0</v>
      </c>
      <c r="Q319" s="22">
        <f t="shared" si="47"/>
        <v>-1074</v>
      </c>
      <c r="R319" s="22">
        <f t="shared" si="48"/>
        <v>0</v>
      </c>
      <c r="S319" s="22">
        <f t="shared" si="49"/>
        <v>0</v>
      </c>
      <c r="T319" s="22">
        <f t="shared" si="50"/>
        <v>0</v>
      </c>
      <c r="U319" s="22">
        <f t="shared" si="51"/>
        <v>0</v>
      </c>
      <c r="V319" s="22">
        <f t="shared" si="52"/>
        <v>0</v>
      </c>
      <c r="W319" s="22">
        <f t="shared" si="53"/>
        <v>0</v>
      </c>
      <c r="X319" s="22">
        <f t="shared" si="54"/>
        <v>0</v>
      </c>
      <c r="Y319" s="22">
        <f t="shared" si="55"/>
        <v>0</v>
      </c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</row>
    <row r="320" spans="1:65" s="41" customFormat="1">
      <c r="A320" s="40" t="s">
        <v>418</v>
      </c>
      <c r="B320" s="40" t="s">
        <v>419</v>
      </c>
      <c r="C320" s="40">
        <v>955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53"/>
      <c r="N320" s="6"/>
      <c r="O320" s="22">
        <f t="shared" si="45"/>
        <v>-955</v>
      </c>
      <c r="P320" s="22">
        <f t="shared" si="46"/>
        <v>0</v>
      </c>
      <c r="Q320" s="22">
        <f t="shared" si="47"/>
        <v>-955</v>
      </c>
      <c r="R320" s="22">
        <f t="shared" si="48"/>
        <v>0</v>
      </c>
      <c r="S320" s="22">
        <f t="shared" si="49"/>
        <v>0</v>
      </c>
      <c r="T320" s="22">
        <f t="shared" si="50"/>
        <v>0</v>
      </c>
      <c r="U320" s="22">
        <f t="shared" si="51"/>
        <v>0</v>
      </c>
      <c r="V320" s="22">
        <f t="shared" si="52"/>
        <v>0</v>
      </c>
      <c r="W320" s="22">
        <f t="shared" si="53"/>
        <v>0</v>
      </c>
      <c r="X320" s="22">
        <f t="shared" si="54"/>
        <v>0</v>
      </c>
      <c r="Y320" s="22">
        <f t="shared" si="55"/>
        <v>0</v>
      </c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</row>
    <row r="321" spans="1:65" s="41" customFormat="1">
      <c r="A321" s="40" t="s">
        <v>506</v>
      </c>
      <c r="B321" s="40" t="s">
        <v>685</v>
      </c>
      <c r="C321" s="40">
        <v>271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53"/>
      <c r="N321" s="6"/>
      <c r="O321" s="22">
        <f t="shared" si="45"/>
        <v>-271</v>
      </c>
      <c r="P321" s="22">
        <f t="shared" si="46"/>
        <v>0</v>
      </c>
      <c r="Q321" s="22">
        <f t="shared" si="47"/>
        <v>-271</v>
      </c>
      <c r="R321" s="22">
        <f t="shared" si="48"/>
        <v>0</v>
      </c>
      <c r="S321" s="22">
        <f t="shared" si="49"/>
        <v>0</v>
      </c>
      <c r="T321" s="22">
        <f t="shared" si="50"/>
        <v>0</v>
      </c>
      <c r="U321" s="22">
        <f t="shared" si="51"/>
        <v>0</v>
      </c>
      <c r="V321" s="22">
        <f t="shared" si="52"/>
        <v>0</v>
      </c>
      <c r="W321" s="22">
        <f t="shared" si="53"/>
        <v>0</v>
      </c>
      <c r="X321" s="22">
        <f t="shared" si="54"/>
        <v>0</v>
      </c>
      <c r="Y321" s="22">
        <f t="shared" si="55"/>
        <v>0</v>
      </c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</row>
    <row r="322" spans="1:65" s="41" customFormat="1">
      <c r="A322" s="40" t="s">
        <v>473</v>
      </c>
      <c r="B322" s="40" t="s">
        <v>474</v>
      </c>
      <c r="C322" s="40">
        <v>52</v>
      </c>
      <c r="D322" s="40"/>
      <c r="E322" s="40"/>
      <c r="F322" s="40"/>
      <c r="G322" s="40"/>
      <c r="H322" s="40"/>
      <c r="I322" s="40"/>
      <c r="J322" s="40"/>
      <c r="K322" s="40"/>
      <c r="L322" s="40"/>
      <c r="M322" s="53"/>
      <c r="N322" s="6"/>
      <c r="O322" s="22">
        <f t="shared" si="45"/>
        <v>-52</v>
      </c>
      <c r="P322" s="22">
        <f t="shared" si="46"/>
        <v>0</v>
      </c>
      <c r="Q322" s="22">
        <f t="shared" si="47"/>
        <v>-52</v>
      </c>
      <c r="R322" s="22">
        <f t="shared" si="48"/>
        <v>0</v>
      </c>
      <c r="S322" s="22">
        <f t="shared" si="49"/>
        <v>0</v>
      </c>
      <c r="T322" s="22">
        <f t="shared" si="50"/>
        <v>0</v>
      </c>
      <c r="U322" s="22">
        <f t="shared" si="51"/>
        <v>0</v>
      </c>
      <c r="V322" s="22">
        <f t="shared" si="52"/>
        <v>0</v>
      </c>
      <c r="W322" s="22">
        <f t="shared" si="53"/>
        <v>0</v>
      </c>
      <c r="X322" s="22">
        <f t="shared" si="54"/>
        <v>0</v>
      </c>
      <c r="Y322" s="22">
        <f t="shared" si="55"/>
        <v>0</v>
      </c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</row>
    <row r="323" spans="1:65" s="41" customFormat="1">
      <c r="A323" s="40" t="s">
        <v>686</v>
      </c>
      <c r="B323" s="40" t="s">
        <v>687</v>
      </c>
      <c r="C323" s="40">
        <v>115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53"/>
      <c r="N323" s="6"/>
      <c r="O323" s="22">
        <f t="shared" ref="O323:P328" si="56">SUM(D323-C323)</f>
        <v>-115</v>
      </c>
      <c r="P323" s="22">
        <f t="shared" si="56"/>
        <v>0</v>
      </c>
      <c r="Q323" s="22">
        <f t="shared" ref="Q323:Q328" si="57">SUM(E323-C323)</f>
        <v>-115</v>
      </c>
      <c r="R323" s="22">
        <f t="shared" ref="R323:Y328" si="58">SUM(F323-E323)</f>
        <v>0</v>
      </c>
      <c r="S323" s="22">
        <f t="shared" si="58"/>
        <v>0</v>
      </c>
      <c r="T323" s="22">
        <f t="shared" si="58"/>
        <v>0</v>
      </c>
      <c r="U323" s="22">
        <f t="shared" si="58"/>
        <v>0</v>
      </c>
      <c r="V323" s="22">
        <f t="shared" si="58"/>
        <v>0</v>
      </c>
      <c r="W323" s="22">
        <f t="shared" si="58"/>
        <v>0</v>
      </c>
      <c r="X323" s="22">
        <f t="shared" si="58"/>
        <v>0</v>
      </c>
      <c r="Y323" s="22">
        <f t="shared" si="58"/>
        <v>0</v>
      </c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</row>
    <row r="324" spans="1:65" s="41" customFormat="1">
      <c r="A324" s="40" t="s">
        <v>507</v>
      </c>
      <c r="B324" s="40" t="s">
        <v>508</v>
      </c>
      <c r="C324" s="40">
        <v>206</v>
      </c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6"/>
      <c r="O324" s="22">
        <f t="shared" si="56"/>
        <v>-206</v>
      </c>
      <c r="P324" s="22">
        <f t="shared" si="56"/>
        <v>0</v>
      </c>
      <c r="Q324" s="22">
        <f t="shared" si="57"/>
        <v>-206</v>
      </c>
      <c r="R324" s="22">
        <f t="shared" si="58"/>
        <v>0</v>
      </c>
      <c r="S324" s="22">
        <f t="shared" si="58"/>
        <v>0</v>
      </c>
      <c r="T324" s="22">
        <f t="shared" si="58"/>
        <v>0</v>
      </c>
      <c r="U324" s="22">
        <f t="shared" si="58"/>
        <v>0</v>
      </c>
      <c r="V324" s="22">
        <f t="shared" si="58"/>
        <v>0</v>
      </c>
      <c r="W324" s="22">
        <f t="shared" si="58"/>
        <v>0</v>
      </c>
      <c r="X324" s="22">
        <f t="shared" si="58"/>
        <v>0</v>
      </c>
      <c r="Y324" s="22">
        <f t="shared" si="58"/>
        <v>0</v>
      </c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</row>
    <row r="325" spans="1:65">
      <c r="A325" s="40" t="s">
        <v>483</v>
      </c>
      <c r="B325" s="40" t="s">
        <v>688</v>
      </c>
      <c r="C325" s="40">
        <v>112</v>
      </c>
      <c r="D325" s="40"/>
      <c r="O325" s="22">
        <f t="shared" si="56"/>
        <v>-112</v>
      </c>
      <c r="P325" s="22">
        <f t="shared" si="56"/>
        <v>0</v>
      </c>
      <c r="Q325" s="22">
        <f t="shared" si="57"/>
        <v>-112</v>
      </c>
      <c r="R325" s="22">
        <f t="shared" si="58"/>
        <v>0</v>
      </c>
      <c r="S325" s="22">
        <f t="shared" si="58"/>
        <v>0</v>
      </c>
      <c r="T325" s="22">
        <f t="shared" si="58"/>
        <v>0</v>
      </c>
      <c r="U325" s="22">
        <f t="shared" si="58"/>
        <v>0</v>
      </c>
      <c r="V325" s="22">
        <f t="shared" si="58"/>
        <v>0</v>
      </c>
      <c r="W325" s="22">
        <f t="shared" si="58"/>
        <v>0</v>
      </c>
      <c r="X325" s="22">
        <f t="shared" si="58"/>
        <v>0</v>
      </c>
      <c r="Y325" s="22">
        <f t="shared" si="58"/>
        <v>0</v>
      </c>
    </row>
    <row r="326" spans="1:65" s="41" customFormat="1">
      <c r="A326" s="40" t="s">
        <v>509</v>
      </c>
      <c r="B326" s="40" t="s">
        <v>510</v>
      </c>
      <c r="C326" s="40">
        <v>352</v>
      </c>
      <c r="D326" s="40"/>
      <c r="E326" s="3"/>
      <c r="F326" s="1"/>
      <c r="G326" s="3"/>
      <c r="H326" s="3"/>
      <c r="I326" s="3"/>
      <c r="J326" s="3"/>
      <c r="K326" s="3"/>
      <c r="L326" s="3"/>
      <c r="M326" s="40"/>
      <c r="O326" s="22">
        <f t="shared" si="56"/>
        <v>-352</v>
      </c>
      <c r="P326" s="22">
        <f t="shared" si="56"/>
        <v>0</v>
      </c>
      <c r="Q326" s="22">
        <f t="shared" si="57"/>
        <v>-352</v>
      </c>
      <c r="R326" s="22">
        <f t="shared" si="58"/>
        <v>0</v>
      </c>
      <c r="S326" s="22">
        <f t="shared" si="58"/>
        <v>0</v>
      </c>
      <c r="T326" s="22">
        <f t="shared" si="58"/>
        <v>0</v>
      </c>
      <c r="U326" s="22">
        <f t="shared" si="58"/>
        <v>0</v>
      </c>
      <c r="V326" s="22">
        <f t="shared" si="58"/>
        <v>0</v>
      </c>
      <c r="W326" s="22">
        <f t="shared" si="58"/>
        <v>0</v>
      </c>
      <c r="X326" s="22">
        <f t="shared" si="58"/>
        <v>0</v>
      </c>
      <c r="Y326" s="22">
        <f t="shared" si="58"/>
        <v>0</v>
      </c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</row>
    <row r="327" spans="1:65" s="41" customFormat="1">
      <c r="A327" s="40" t="s">
        <v>379</v>
      </c>
      <c r="B327" s="40" t="s">
        <v>689</v>
      </c>
      <c r="C327" s="40">
        <v>126</v>
      </c>
      <c r="D327" s="40"/>
      <c r="E327" s="3"/>
      <c r="F327" s="1"/>
      <c r="G327" s="3"/>
      <c r="H327" s="3"/>
      <c r="I327" s="3"/>
      <c r="J327" s="3"/>
      <c r="K327" s="3"/>
      <c r="L327" s="3"/>
      <c r="M327" s="40"/>
      <c r="O327" s="22">
        <f t="shared" si="56"/>
        <v>-126</v>
      </c>
      <c r="P327" s="22">
        <f t="shared" si="56"/>
        <v>0</v>
      </c>
      <c r="Q327" s="22">
        <f t="shared" si="57"/>
        <v>-126</v>
      </c>
      <c r="R327" s="22">
        <f t="shared" si="58"/>
        <v>0</v>
      </c>
      <c r="S327" s="22">
        <f t="shared" si="58"/>
        <v>0</v>
      </c>
      <c r="T327" s="22">
        <f t="shared" si="58"/>
        <v>0</v>
      </c>
      <c r="U327" s="22">
        <f t="shared" si="58"/>
        <v>0</v>
      </c>
      <c r="V327" s="22">
        <f t="shared" si="58"/>
        <v>0</v>
      </c>
      <c r="W327" s="22">
        <f t="shared" si="58"/>
        <v>0</v>
      </c>
      <c r="X327" s="22">
        <f t="shared" si="58"/>
        <v>0</v>
      </c>
      <c r="Y327" s="22">
        <f t="shared" si="58"/>
        <v>0</v>
      </c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</row>
    <row r="328" spans="1:65" s="41" customFormat="1">
      <c r="A328" s="40" t="s">
        <v>627</v>
      </c>
      <c r="B328" s="40" t="s">
        <v>511</v>
      </c>
      <c r="C328" s="40">
        <v>186</v>
      </c>
      <c r="D328" s="40"/>
      <c r="E328" s="3"/>
      <c r="F328" s="1"/>
      <c r="G328" s="3"/>
      <c r="H328" s="3"/>
      <c r="I328" s="3"/>
      <c r="J328" s="3"/>
      <c r="K328" s="3"/>
      <c r="L328" s="3"/>
      <c r="M328" s="40"/>
      <c r="O328" s="22">
        <f t="shared" si="56"/>
        <v>-186</v>
      </c>
      <c r="P328" s="22">
        <f t="shared" si="56"/>
        <v>0</v>
      </c>
      <c r="Q328" s="22">
        <f t="shared" si="57"/>
        <v>-186</v>
      </c>
      <c r="R328" s="22">
        <f t="shared" si="58"/>
        <v>0</v>
      </c>
      <c r="S328" s="22">
        <f t="shared" si="58"/>
        <v>0</v>
      </c>
      <c r="T328" s="22">
        <f t="shared" si="58"/>
        <v>0</v>
      </c>
      <c r="U328" s="22">
        <f t="shared" si="58"/>
        <v>0</v>
      </c>
      <c r="V328" s="22">
        <f t="shared" si="58"/>
        <v>0</v>
      </c>
      <c r="W328" s="22">
        <f t="shared" si="58"/>
        <v>0</v>
      </c>
      <c r="X328" s="22">
        <f t="shared" si="58"/>
        <v>0</v>
      </c>
      <c r="Y328" s="22">
        <f t="shared" si="58"/>
        <v>0</v>
      </c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</row>
    <row r="329" spans="1:65" s="41" customFormat="1">
      <c r="A329" s="13"/>
      <c r="B329" s="40"/>
      <c r="C329" s="3"/>
      <c r="D329" s="40"/>
      <c r="E329" s="3"/>
      <c r="F329" s="1"/>
      <c r="G329" s="3"/>
      <c r="H329" s="3"/>
      <c r="I329" s="3"/>
      <c r="J329" s="3"/>
      <c r="K329" s="3"/>
      <c r="L329" s="3"/>
      <c r="M329" s="40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</row>
    <row r="330" spans="1:65" s="41" customFormat="1">
      <c r="A330" s="13"/>
      <c r="B330" s="40"/>
      <c r="C330" s="3"/>
      <c r="D330" s="40"/>
      <c r="E330" s="3"/>
      <c r="F330" s="1"/>
      <c r="G330" s="3"/>
      <c r="H330" s="3"/>
      <c r="I330" s="3"/>
      <c r="J330" s="3"/>
      <c r="K330" s="3"/>
      <c r="L330" s="3"/>
      <c r="M330" s="40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</row>
    <row r="331" spans="1:65" ht="13.5" thickBot="1">
      <c r="C331" s="42">
        <f>SUM(C2:C330)</f>
        <v>1479719</v>
      </c>
      <c r="D331" s="42">
        <f>SUM(D2:D328)</f>
        <v>0</v>
      </c>
      <c r="E331" s="42">
        <f t="shared" ref="E331:M331" si="59">SUM(E2:E328)</f>
        <v>0</v>
      </c>
      <c r="F331" s="42">
        <f t="shared" si="59"/>
        <v>0</v>
      </c>
      <c r="G331" s="42">
        <f t="shared" si="59"/>
        <v>0</v>
      </c>
      <c r="H331" s="42">
        <f t="shared" si="59"/>
        <v>0</v>
      </c>
      <c r="I331" s="42">
        <f t="shared" si="59"/>
        <v>0</v>
      </c>
      <c r="J331" s="42">
        <f t="shared" si="59"/>
        <v>0</v>
      </c>
      <c r="K331" s="42">
        <f t="shared" si="59"/>
        <v>0</v>
      </c>
      <c r="L331" s="42">
        <f t="shared" si="59"/>
        <v>0</v>
      </c>
      <c r="M331" s="42">
        <f t="shared" si="59"/>
        <v>0</v>
      </c>
      <c r="N331" s="42">
        <f>SUM(N2:N308)</f>
        <v>0</v>
      </c>
      <c r="O331" s="42">
        <f>SUM(O2:O328)</f>
        <v>-1479719</v>
      </c>
      <c r="P331" s="42">
        <f>SUM(P2:P328)</f>
        <v>0</v>
      </c>
      <c r="Q331" s="42">
        <f>SUM(Q2:Q328)</f>
        <v>-1479719</v>
      </c>
      <c r="R331" s="42">
        <f>SUM(R2:R328)</f>
        <v>0</v>
      </c>
      <c r="S331" s="42">
        <f>SUM(S2:S328)</f>
        <v>0</v>
      </c>
      <c r="T331" s="42">
        <f>SUM(T2:T328)</f>
        <v>0</v>
      </c>
      <c r="U331" s="42">
        <f>SUM(U2:U328)</f>
        <v>0</v>
      </c>
      <c r="V331" s="42">
        <f>SUM(V2:V328)</f>
        <v>0</v>
      </c>
      <c r="W331" s="42">
        <f>SUM(W2:W328)</f>
        <v>0</v>
      </c>
      <c r="X331" s="42">
        <f>SUM(X2:X328)</f>
        <v>0</v>
      </c>
      <c r="Y331" s="42">
        <f>SUM(Y2:Y328)</f>
        <v>0</v>
      </c>
    </row>
    <row r="332" spans="1:65" ht="13.5" thickTop="1">
      <c r="D332" s="40"/>
    </row>
    <row r="333" spans="1:65">
      <c r="B333" s="31"/>
    </row>
    <row r="334" spans="1:65">
      <c r="B334" s="31"/>
      <c r="D334" s="43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N333"/>
  <sheetViews>
    <sheetView topLeftCell="A191" zoomScale="80" zoomScaleNormal="80" workbookViewId="0">
      <selection activeCell="F327" sqref="F327"/>
    </sheetView>
  </sheetViews>
  <sheetFormatPr defaultColWidth="9.140625" defaultRowHeight="12.75"/>
  <cols>
    <col min="1" max="1" width="6.42578125" style="34" customWidth="1"/>
    <col min="2" max="2" width="43.140625" style="23" customWidth="1"/>
    <col min="3" max="3" width="13.28515625" style="32" bestFit="1" customWidth="1"/>
    <col min="4" max="6" width="13.7109375" style="32" bestFit="1" customWidth="1"/>
    <col min="7" max="7" width="13.28515625" style="32" bestFit="1" customWidth="1"/>
    <col min="8" max="8" width="13.7109375" style="32" bestFit="1" customWidth="1"/>
    <col min="9" max="10" width="13.28515625" style="32" bestFit="1" customWidth="1"/>
    <col min="11" max="11" width="13.7109375" style="32" bestFit="1" customWidth="1"/>
    <col min="12" max="13" width="13.7109375" style="27" bestFit="1" customWidth="1"/>
    <col min="14" max="14" width="9.140625" style="21"/>
    <col min="15" max="15" width="12" style="21" bestFit="1" customWidth="1"/>
    <col min="16" max="16" width="10.85546875" style="21" bestFit="1" customWidth="1"/>
    <col min="17" max="18" width="7.85546875" style="21" customWidth="1"/>
    <col min="19" max="20" width="8" style="21" bestFit="1" customWidth="1"/>
    <col min="21" max="21" width="9.140625" style="21"/>
    <col min="22" max="22" width="10.28515625" style="21" customWidth="1"/>
    <col min="23" max="23" width="9.140625" style="21"/>
    <col min="24" max="85" width="9.140625" style="33"/>
    <col min="86" max="16384" width="9.140625" style="21"/>
  </cols>
  <sheetData>
    <row r="1" spans="1:92">
      <c r="A1" s="18" t="s">
        <v>69</v>
      </c>
      <c r="B1" s="19" t="s">
        <v>70</v>
      </c>
      <c r="C1" s="19" t="s">
        <v>71</v>
      </c>
      <c r="D1" s="19" t="s">
        <v>83</v>
      </c>
      <c r="E1" s="19" t="s">
        <v>72</v>
      </c>
      <c r="F1" s="19" t="s">
        <v>73</v>
      </c>
      <c r="G1" s="19" t="s">
        <v>74</v>
      </c>
      <c r="H1" s="19" t="s">
        <v>75</v>
      </c>
      <c r="I1" s="19" t="s">
        <v>76</v>
      </c>
      <c r="J1" s="19" t="s">
        <v>77</v>
      </c>
      <c r="K1" s="19" t="s">
        <v>78</v>
      </c>
      <c r="L1" s="20" t="s">
        <v>79</v>
      </c>
      <c r="M1" s="20" t="s">
        <v>117</v>
      </c>
      <c r="O1" s="27"/>
      <c r="W1" s="28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29"/>
      <c r="AS1" s="29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28"/>
      <c r="CI1" s="28"/>
      <c r="CJ1" s="28"/>
      <c r="CK1" s="28"/>
      <c r="CL1" s="28"/>
      <c r="CM1" s="28"/>
      <c r="CN1" s="28"/>
    </row>
    <row r="2" spans="1:92">
      <c r="A2" s="46" t="s">
        <v>512</v>
      </c>
      <c r="B2" s="45" t="s">
        <v>140</v>
      </c>
      <c r="C2" s="40">
        <v>21918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24"/>
      <c r="O2" s="31"/>
      <c r="P2" s="31"/>
      <c r="Q2" s="31"/>
      <c r="R2" s="31"/>
      <c r="S2" s="31"/>
      <c r="T2" s="31"/>
      <c r="U2" s="31"/>
      <c r="V2" s="31"/>
      <c r="W2" s="28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8"/>
      <c r="CI2" s="28"/>
      <c r="CJ2" s="28"/>
      <c r="CK2" s="28"/>
      <c r="CL2" s="28"/>
      <c r="CM2" s="28"/>
      <c r="CN2" s="28"/>
    </row>
    <row r="3" spans="1:92">
      <c r="A3" s="46" t="s">
        <v>513</v>
      </c>
      <c r="B3" s="45" t="s">
        <v>141</v>
      </c>
      <c r="C3" s="40">
        <v>4415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24"/>
      <c r="O3" s="31"/>
      <c r="P3" s="31"/>
      <c r="Q3" s="31"/>
      <c r="R3" s="31"/>
      <c r="S3" s="31"/>
      <c r="T3" s="31"/>
      <c r="U3" s="31"/>
      <c r="V3" s="31"/>
      <c r="W3" s="28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28"/>
      <c r="CI3" s="28"/>
      <c r="CJ3" s="28"/>
      <c r="CK3" s="28"/>
      <c r="CL3" s="28"/>
      <c r="CM3" s="28"/>
      <c r="CN3" s="28"/>
    </row>
    <row r="4" spans="1:92">
      <c r="A4" s="46" t="s">
        <v>514</v>
      </c>
      <c r="B4" s="45" t="s">
        <v>142</v>
      </c>
      <c r="C4" s="40">
        <v>1327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24"/>
      <c r="O4" s="31"/>
      <c r="P4" s="31"/>
      <c r="Q4" s="31"/>
      <c r="R4" s="31"/>
      <c r="S4" s="31"/>
      <c r="T4" s="31"/>
      <c r="U4" s="31"/>
      <c r="V4" s="31"/>
      <c r="W4" s="2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28"/>
      <c r="CI4" s="28"/>
      <c r="CJ4" s="28"/>
      <c r="CK4" s="28"/>
      <c r="CL4" s="28"/>
      <c r="CM4" s="28"/>
      <c r="CN4" s="28"/>
    </row>
    <row r="5" spans="1:92">
      <c r="A5" s="46" t="s">
        <v>515</v>
      </c>
      <c r="B5" s="45" t="s">
        <v>143</v>
      </c>
      <c r="C5" s="40">
        <v>2924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24"/>
      <c r="O5" s="31"/>
      <c r="P5" s="31"/>
      <c r="Q5" s="31"/>
      <c r="R5" s="31"/>
      <c r="S5" s="31"/>
      <c r="T5" s="31"/>
      <c r="U5" s="31"/>
      <c r="V5" s="31"/>
      <c r="W5" s="28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28"/>
      <c r="CI5" s="28"/>
      <c r="CJ5" s="28"/>
      <c r="CK5" s="28"/>
      <c r="CL5" s="28"/>
      <c r="CM5" s="28"/>
      <c r="CN5" s="28"/>
    </row>
    <row r="6" spans="1:92">
      <c r="A6" s="46" t="s">
        <v>516</v>
      </c>
      <c r="B6" s="45" t="s">
        <v>144</v>
      </c>
      <c r="C6" s="40">
        <v>2714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24"/>
      <c r="O6" s="31"/>
      <c r="P6" s="31"/>
      <c r="Q6" s="31"/>
      <c r="R6" s="31"/>
      <c r="S6" s="31"/>
      <c r="T6" s="31"/>
      <c r="U6" s="31"/>
      <c r="V6" s="31"/>
      <c r="W6" s="28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28"/>
      <c r="CI6" s="28"/>
      <c r="CJ6" s="28"/>
      <c r="CK6" s="28"/>
      <c r="CL6" s="28"/>
      <c r="CM6" s="28"/>
      <c r="CN6" s="28"/>
    </row>
    <row r="7" spans="1:92">
      <c r="A7" s="46" t="s">
        <v>517</v>
      </c>
      <c r="B7" s="45" t="s">
        <v>145</v>
      </c>
      <c r="C7" s="40">
        <v>1812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24"/>
      <c r="O7" s="31"/>
      <c r="P7" s="31"/>
      <c r="Q7" s="31"/>
      <c r="R7" s="31"/>
      <c r="S7" s="31"/>
      <c r="T7" s="31"/>
      <c r="U7" s="31"/>
      <c r="V7" s="31"/>
      <c r="W7" s="2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28"/>
      <c r="CI7" s="28"/>
      <c r="CJ7" s="28"/>
      <c r="CK7" s="28"/>
      <c r="CL7" s="28"/>
      <c r="CM7" s="28"/>
      <c r="CN7" s="28"/>
    </row>
    <row r="8" spans="1:92">
      <c r="A8" s="46" t="s">
        <v>518</v>
      </c>
      <c r="B8" s="45" t="s">
        <v>146</v>
      </c>
      <c r="C8" s="40">
        <v>5773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24"/>
      <c r="O8" s="31"/>
      <c r="P8" s="31"/>
      <c r="Q8" s="31"/>
      <c r="R8" s="31"/>
      <c r="S8" s="31"/>
      <c r="T8" s="31"/>
      <c r="U8" s="31"/>
      <c r="V8" s="31"/>
      <c r="W8" s="28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28"/>
      <c r="CI8" s="28"/>
      <c r="CJ8" s="28"/>
      <c r="CK8" s="28"/>
      <c r="CL8" s="28"/>
      <c r="CM8" s="28"/>
      <c r="CN8" s="28"/>
    </row>
    <row r="9" spans="1:92">
      <c r="A9" s="46" t="s">
        <v>519</v>
      </c>
      <c r="B9" s="45" t="s">
        <v>147</v>
      </c>
      <c r="C9" s="40">
        <v>1750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24"/>
      <c r="O9" s="31"/>
      <c r="P9" s="31"/>
      <c r="Q9" s="31"/>
      <c r="R9" s="31"/>
      <c r="S9" s="31"/>
      <c r="T9" s="31"/>
      <c r="U9" s="31"/>
      <c r="V9" s="31"/>
      <c r="W9" s="28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28"/>
      <c r="CI9" s="28"/>
      <c r="CJ9" s="28"/>
      <c r="CK9" s="28"/>
      <c r="CL9" s="28"/>
      <c r="CM9" s="28"/>
      <c r="CN9" s="28"/>
    </row>
    <row r="10" spans="1:92">
      <c r="A10" s="46" t="s">
        <v>520</v>
      </c>
      <c r="B10" s="45" t="s">
        <v>383</v>
      </c>
      <c r="C10" s="40">
        <v>3831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24"/>
      <c r="O10" s="31"/>
      <c r="P10" s="31"/>
      <c r="Q10" s="31"/>
      <c r="R10" s="31"/>
      <c r="S10" s="31"/>
      <c r="T10" s="31"/>
      <c r="U10" s="31"/>
      <c r="V10" s="31"/>
      <c r="W10" s="28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28"/>
      <c r="CI10" s="28"/>
      <c r="CJ10" s="28"/>
      <c r="CK10" s="28"/>
      <c r="CL10" s="28"/>
      <c r="CM10" s="28"/>
      <c r="CN10" s="28"/>
    </row>
    <row r="11" spans="1:92">
      <c r="A11" s="45" t="s">
        <v>521</v>
      </c>
      <c r="B11" s="45" t="s">
        <v>148</v>
      </c>
      <c r="C11" s="40">
        <v>12629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24"/>
      <c r="O11" s="31"/>
      <c r="P11" s="31"/>
      <c r="Q11" s="31"/>
      <c r="R11" s="31"/>
      <c r="S11" s="31"/>
      <c r="T11" s="31"/>
      <c r="U11" s="31"/>
      <c r="V11" s="31"/>
      <c r="W11" s="28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28"/>
      <c r="CI11" s="28"/>
      <c r="CJ11" s="28"/>
      <c r="CK11" s="28"/>
      <c r="CL11" s="28"/>
      <c r="CM11" s="28"/>
      <c r="CN11" s="28"/>
    </row>
    <row r="12" spans="1:92">
      <c r="A12" s="45" t="s">
        <v>522</v>
      </c>
      <c r="B12" s="45" t="s">
        <v>149</v>
      </c>
      <c r="C12" s="40">
        <v>22079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24"/>
      <c r="O12" s="31"/>
      <c r="P12" s="31"/>
      <c r="Q12" s="31"/>
      <c r="R12" s="31"/>
      <c r="S12" s="31"/>
      <c r="T12" s="31"/>
      <c r="U12" s="31"/>
      <c r="V12" s="31"/>
      <c r="W12" s="28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28"/>
      <c r="CI12" s="28"/>
      <c r="CJ12" s="28"/>
      <c r="CK12" s="28"/>
      <c r="CL12" s="28"/>
      <c r="CM12" s="28"/>
      <c r="CN12" s="28"/>
    </row>
    <row r="13" spans="1:92">
      <c r="A13" s="45" t="s">
        <v>523</v>
      </c>
      <c r="B13" s="45" t="s">
        <v>150</v>
      </c>
      <c r="C13" s="40">
        <v>4121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24"/>
      <c r="O13" s="31"/>
      <c r="P13" s="31"/>
      <c r="Q13" s="31"/>
      <c r="R13" s="31"/>
      <c r="S13" s="31"/>
      <c r="T13" s="31"/>
      <c r="U13" s="31"/>
      <c r="V13" s="31"/>
      <c r="W13" s="28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28"/>
      <c r="CI13" s="28"/>
      <c r="CJ13" s="28"/>
      <c r="CK13" s="28"/>
      <c r="CL13" s="28"/>
      <c r="CM13" s="28"/>
      <c r="CN13" s="28"/>
    </row>
    <row r="14" spans="1:92">
      <c r="A14" s="45" t="s">
        <v>524</v>
      </c>
      <c r="B14" s="45" t="s">
        <v>151</v>
      </c>
      <c r="C14" s="40">
        <v>11290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4"/>
      <c r="O14" s="31"/>
      <c r="P14" s="31"/>
      <c r="Q14" s="31"/>
      <c r="R14" s="31"/>
      <c r="S14" s="31"/>
      <c r="T14" s="31"/>
      <c r="U14" s="31"/>
      <c r="V14" s="31"/>
      <c r="W14" s="28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28"/>
      <c r="CI14" s="28"/>
      <c r="CJ14" s="28"/>
      <c r="CK14" s="28"/>
      <c r="CL14" s="28"/>
      <c r="CM14" s="28"/>
      <c r="CN14" s="28"/>
    </row>
    <row r="15" spans="1:92">
      <c r="A15" s="45" t="s">
        <v>525</v>
      </c>
      <c r="B15" s="45" t="s">
        <v>152</v>
      </c>
      <c r="C15" s="40">
        <v>33464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24"/>
      <c r="O15" s="31"/>
      <c r="P15" s="31"/>
      <c r="Q15" s="31"/>
      <c r="R15" s="31"/>
      <c r="S15" s="31"/>
      <c r="T15" s="31"/>
      <c r="U15" s="31"/>
      <c r="V15" s="31"/>
      <c r="W15" s="28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28"/>
      <c r="CI15" s="28"/>
      <c r="CJ15" s="28"/>
      <c r="CK15" s="28"/>
      <c r="CL15" s="28"/>
      <c r="CM15" s="28"/>
      <c r="CN15" s="28"/>
    </row>
    <row r="16" spans="1:92">
      <c r="A16" s="45" t="s">
        <v>526</v>
      </c>
      <c r="B16" s="45" t="s">
        <v>153</v>
      </c>
      <c r="C16" s="40">
        <v>5379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24"/>
      <c r="O16" s="31"/>
      <c r="P16" s="31"/>
      <c r="Q16" s="31"/>
      <c r="R16" s="31"/>
      <c r="S16" s="31"/>
      <c r="T16" s="31"/>
      <c r="U16" s="31"/>
      <c r="V16" s="31"/>
      <c r="W16" s="28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28"/>
      <c r="CI16" s="28"/>
      <c r="CJ16" s="28"/>
      <c r="CK16" s="28"/>
      <c r="CL16" s="28"/>
      <c r="CM16" s="28"/>
      <c r="CN16" s="28"/>
    </row>
    <row r="17" spans="1:92">
      <c r="A17" s="45" t="s">
        <v>527</v>
      </c>
      <c r="B17" s="45" t="s">
        <v>154</v>
      </c>
      <c r="C17" s="40">
        <v>10663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24"/>
      <c r="O17" s="31"/>
      <c r="P17" s="31"/>
      <c r="Q17" s="31"/>
      <c r="R17" s="31"/>
      <c r="S17" s="31"/>
      <c r="T17" s="31"/>
      <c r="U17" s="31"/>
      <c r="V17" s="31"/>
      <c r="W17" s="28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28"/>
      <c r="CI17" s="28"/>
      <c r="CJ17" s="28"/>
      <c r="CK17" s="28"/>
      <c r="CL17" s="28"/>
      <c r="CM17" s="28"/>
      <c r="CN17" s="28"/>
    </row>
    <row r="18" spans="1:92">
      <c r="A18" s="45" t="s">
        <v>528</v>
      </c>
      <c r="B18" s="45" t="s">
        <v>155</v>
      </c>
      <c r="C18" s="40">
        <v>1872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24"/>
      <c r="O18" s="31"/>
      <c r="P18" s="31"/>
      <c r="Q18" s="31"/>
      <c r="R18" s="31"/>
      <c r="S18" s="31"/>
      <c r="T18" s="31"/>
      <c r="U18" s="31"/>
      <c r="V18" s="31"/>
      <c r="W18" s="28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28"/>
      <c r="CI18" s="28"/>
      <c r="CJ18" s="28"/>
      <c r="CK18" s="28"/>
      <c r="CL18" s="28"/>
      <c r="CM18" s="28"/>
      <c r="CN18" s="28"/>
    </row>
    <row r="19" spans="1:92">
      <c r="A19" s="45" t="s">
        <v>529</v>
      </c>
      <c r="B19" s="45" t="s">
        <v>156</v>
      </c>
      <c r="C19" s="40">
        <v>7854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24"/>
      <c r="O19" s="31"/>
      <c r="P19" s="31"/>
      <c r="Q19" s="31"/>
      <c r="R19" s="31"/>
      <c r="S19" s="31"/>
      <c r="T19" s="31"/>
      <c r="U19" s="31"/>
      <c r="V19" s="31"/>
      <c r="W19" s="28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28"/>
      <c r="CI19" s="28"/>
      <c r="CJ19" s="28"/>
      <c r="CK19" s="28"/>
      <c r="CL19" s="28"/>
      <c r="CM19" s="28"/>
      <c r="CN19" s="28"/>
    </row>
    <row r="20" spans="1:92">
      <c r="A20" s="45" t="s">
        <v>530</v>
      </c>
      <c r="B20" s="45" t="s">
        <v>157</v>
      </c>
      <c r="C20" s="40">
        <v>2174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24"/>
      <c r="O20" s="31"/>
      <c r="P20" s="31"/>
      <c r="Q20" s="31"/>
      <c r="R20" s="31"/>
      <c r="S20" s="31"/>
      <c r="T20" s="31"/>
      <c r="U20" s="31"/>
      <c r="V20" s="31"/>
      <c r="W20" s="28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28"/>
      <c r="CI20" s="28"/>
      <c r="CJ20" s="28"/>
      <c r="CK20" s="28"/>
      <c r="CL20" s="28"/>
      <c r="CM20" s="28"/>
      <c r="CN20" s="28"/>
    </row>
    <row r="21" spans="1:92">
      <c r="A21" s="45" t="s">
        <v>531</v>
      </c>
      <c r="B21" s="45" t="s">
        <v>158</v>
      </c>
      <c r="C21" s="40">
        <v>15280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4"/>
      <c r="O21" s="31"/>
      <c r="P21" s="31"/>
      <c r="Q21" s="31"/>
      <c r="R21" s="31"/>
      <c r="S21" s="31"/>
      <c r="T21" s="31"/>
      <c r="U21" s="31"/>
      <c r="V21" s="31"/>
      <c r="W21" s="28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28"/>
      <c r="CI21" s="28"/>
      <c r="CJ21" s="28"/>
      <c r="CK21" s="28"/>
      <c r="CL21" s="28"/>
      <c r="CM21" s="28"/>
      <c r="CN21" s="28"/>
    </row>
    <row r="22" spans="1:92">
      <c r="A22" s="46" t="s">
        <v>532</v>
      </c>
      <c r="B22" s="45" t="s">
        <v>159</v>
      </c>
      <c r="C22" s="40">
        <v>3774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5"/>
      <c r="O22" s="31"/>
      <c r="P22" s="31"/>
      <c r="Q22" s="31"/>
      <c r="R22" s="31"/>
      <c r="S22" s="31"/>
      <c r="T22" s="31"/>
      <c r="U22" s="31"/>
      <c r="V22" s="31"/>
      <c r="W22" s="28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28"/>
      <c r="CI22" s="28"/>
      <c r="CJ22" s="28"/>
      <c r="CK22" s="28"/>
      <c r="CL22" s="28"/>
      <c r="CM22" s="28"/>
      <c r="CN22" s="28"/>
    </row>
    <row r="23" spans="1:92">
      <c r="A23" s="45" t="s">
        <v>533</v>
      </c>
      <c r="B23" s="45" t="s">
        <v>160</v>
      </c>
      <c r="C23" s="40">
        <v>2798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5"/>
      <c r="O23" s="31"/>
      <c r="P23" s="31"/>
      <c r="Q23" s="31"/>
      <c r="R23" s="31"/>
      <c r="S23" s="31"/>
      <c r="T23" s="31"/>
      <c r="U23" s="31"/>
      <c r="V23" s="31"/>
      <c r="W23" s="28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28"/>
      <c r="CI23" s="28"/>
      <c r="CJ23" s="28"/>
      <c r="CK23" s="28"/>
      <c r="CL23" s="28"/>
      <c r="CM23" s="28"/>
      <c r="CN23" s="28"/>
    </row>
    <row r="24" spans="1:92">
      <c r="A24" s="45" t="s">
        <v>534</v>
      </c>
      <c r="B24" s="45" t="s">
        <v>161</v>
      </c>
      <c r="C24" s="40">
        <v>8828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5"/>
      <c r="O24" s="31"/>
      <c r="P24" s="31"/>
      <c r="Q24" s="31"/>
      <c r="R24" s="31"/>
      <c r="S24" s="31"/>
      <c r="T24" s="31"/>
      <c r="U24" s="31"/>
      <c r="V24" s="31"/>
      <c r="W24" s="28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28"/>
      <c r="CI24" s="28"/>
      <c r="CJ24" s="28"/>
      <c r="CK24" s="28"/>
      <c r="CL24" s="28"/>
      <c r="CM24" s="28"/>
      <c r="CN24" s="28"/>
    </row>
    <row r="25" spans="1:92">
      <c r="A25" s="45" t="s">
        <v>535</v>
      </c>
      <c r="B25" s="45" t="s">
        <v>162</v>
      </c>
      <c r="C25" s="40">
        <v>2853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5"/>
      <c r="O25" s="31"/>
      <c r="P25" s="31"/>
      <c r="Q25" s="31"/>
      <c r="R25" s="31"/>
      <c r="S25" s="31"/>
      <c r="T25" s="31"/>
      <c r="U25" s="31"/>
      <c r="V25" s="31"/>
      <c r="W25" s="28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28"/>
      <c r="CI25" s="28"/>
      <c r="CJ25" s="28"/>
      <c r="CK25" s="28"/>
      <c r="CL25" s="28"/>
      <c r="CM25" s="28"/>
      <c r="CN25" s="28"/>
    </row>
    <row r="26" spans="1:92">
      <c r="A26" s="45" t="s">
        <v>536</v>
      </c>
      <c r="B26" s="45" t="s">
        <v>163</v>
      </c>
      <c r="C26" s="40">
        <v>1845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5"/>
      <c r="O26" s="31"/>
      <c r="P26" s="31"/>
      <c r="Q26" s="31"/>
      <c r="R26" s="31"/>
      <c r="S26" s="31"/>
      <c r="T26" s="31"/>
      <c r="U26" s="31"/>
      <c r="V26" s="31"/>
      <c r="W26" s="28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28"/>
      <c r="CI26" s="28"/>
      <c r="CJ26" s="28"/>
      <c r="CK26" s="28"/>
      <c r="CL26" s="28"/>
      <c r="CM26" s="28"/>
      <c r="CN26" s="28"/>
    </row>
    <row r="27" spans="1:92">
      <c r="A27" s="45" t="s">
        <v>537</v>
      </c>
      <c r="B27" s="45" t="s">
        <v>164</v>
      </c>
      <c r="C27" s="40">
        <v>1192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5"/>
      <c r="O27" s="31"/>
      <c r="P27" s="31"/>
      <c r="Q27" s="31"/>
      <c r="R27" s="31"/>
      <c r="S27" s="31"/>
      <c r="T27" s="31"/>
      <c r="U27" s="31"/>
      <c r="V27" s="31"/>
      <c r="W27" s="28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28"/>
      <c r="CI27" s="28"/>
      <c r="CJ27" s="28"/>
      <c r="CK27" s="28"/>
      <c r="CL27" s="28"/>
      <c r="CM27" s="28"/>
      <c r="CN27" s="28"/>
    </row>
    <row r="28" spans="1:92">
      <c r="A28" s="45" t="s">
        <v>538</v>
      </c>
      <c r="B28" s="45" t="s">
        <v>165</v>
      </c>
      <c r="C28" s="40">
        <v>13905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5"/>
      <c r="O28" s="31"/>
      <c r="P28" s="31"/>
      <c r="Q28" s="31"/>
      <c r="R28" s="31"/>
      <c r="S28" s="31"/>
      <c r="T28" s="31"/>
      <c r="U28" s="31"/>
      <c r="V28" s="31"/>
      <c r="W28" s="28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28"/>
      <c r="CI28" s="28"/>
      <c r="CJ28" s="28"/>
      <c r="CK28" s="28"/>
      <c r="CL28" s="28"/>
      <c r="CM28" s="28"/>
      <c r="CN28" s="28"/>
    </row>
    <row r="29" spans="1:92">
      <c r="A29" s="45" t="s">
        <v>539</v>
      </c>
      <c r="B29" s="45" t="s">
        <v>166</v>
      </c>
      <c r="C29" s="40">
        <v>5033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5"/>
      <c r="O29" s="31"/>
      <c r="P29" s="31"/>
      <c r="Q29" s="31"/>
      <c r="R29" s="31"/>
      <c r="S29" s="31"/>
      <c r="T29" s="31"/>
      <c r="U29" s="31"/>
      <c r="V29" s="31"/>
      <c r="W29" s="28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28"/>
      <c r="CI29" s="28"/>
      <c r="CJ29" s="28"/>
      <c r="CK29" s="28"/>
      <c r="CL29" s="28"/>
      <c r="CM29" s="28"/>
      <c r="CN29" s="28"/>
    </row>
    <row r="30" spans="1:92">
      <c r="A30" s="45" t="s">
        <v>540</v>
      </c>
      <c r="B30" s="45" t="s">
        <v>167</v>
      </c>
      <c r="C30" s="40">
        <v>2046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5"/>
      <c r="O30" s="31"/>
      <c r="P30" s="31"/>
      <c r="Q30" s="31"/>
      <c r="R30" s="31"/>
      <c r="S30" s="31"/>
      <c r="T30" s="31"/>
      <c r="U30" s="31"/>
      <c r="V30" s="31"/>
      <c r="W30" s="28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28"/>
      <c r="CI30" s="28"/>
      <c r="CJ30" s="28"/>
      <c r="CK30" s="28"/>
      <c r="CL30" s="28"/>
      <c r="CM30" s="28"/>
      <c r="CN30" s="28"/>
    </row>
    <row r="31" spans="1:92">
      <c r="A31" s="46" t="s">
        <v>541</v>
      </c>
      <c r="B31" s="45" t="s">
        <v>168</v>
      </c>
      <c r="C31" s="40">
        <v>12470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5"/>
      <c r="O31" s="31"/>
      <c r="P31" s="31"/>
      <c r="Q31" s="31"/>
      <c r="R31" s="31"/>
      <c r="S31" s="31"/>
      <c r="T31" s="31"/>
      <c r="U31" s="31"/>
      <c r="V31" s="31"/>
      <c r="W31" s="28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28"/>
      <c r="CI31" s="28"/>
      <c r="CJ31" s="28"/>
      <c r="CK31" s="28"/>
      <c r="CL31" s="28"/>
      <c r="CM31" s="28"/>
      <c r="CN31" s="28"/>
    </row>
    <row r="32" spans="1:92">
      <c r="A32" s="45" t="s">
        <v>542</v>
      </c>
      <c r="B32" s="45" t="s">
        <v>169</v>
      </c>
      <c r="C32" s="40">
        <v>48117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5"/>
      <c r="O32" s="31"/>
      <c r="P32" s="31"/>
      <c r="Q32" s="31"/>
      <c r="R32" s="31"/>
      <c r="S32" s="31"/>
      <c r="T32" s="31"/>
      <c r="U32" s="31"/>
      <c r="V32" s="31"/>
      <c r="W32" s="28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28"/>
      <c r="CI32" s="28"/>
      <c r="CJ32" s="28"/>
      <c r="CK32" s="28"/>
      <c r="CL32" s="28"/>
      <c r="CM32" s="28"/>
      <c r="CN32" s="28"/>
    </row>
    <row r="33" spans="1:92">
      <c r="A33" s="45" t="s">
        <v>543</v>
      </c>
      <c r="B33" s="45" t="s">
        <v>170</v>
      </c>
      <c r="C33" s="40">
        <v>4359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5"/>
      <c r="O33" s="31"/>
      <c r="P33" s="31"/>
      <c r="Q33" s="31"/>
      <c r="R33" s="31"/>
      <c r="S33" s="31"/>
      <c r="T33" s="31"/>
      <c r="U33" s="31"/>
      <c r="V33" s="31"/>
      <c r="W33" s="28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28"/>
      <c r="CI33" s="28"/>
      <c r="CJ33" s="28"/>
      <c r="CK33" s="28"/>
      <c r="CL33" s="28"/>
      <c r="CM33" s="28"/>
      <c r="CN33" s="28"/>
    </row>
    <row r="34" spans="1:92">
      <c r="A34" s="45" t="s">
        <v>544</v>
      </c>
      <c r="B34" s="45" t="s">
        <v>171</v>
      </c>
      <c r="C34" s="40">
        <v>5101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5"/>
      <c r="O34" s="31"/>
      <c r="P34" s="31"/>
      <c r="Q34" s="31"/>
      <c r="R34" s="31"/>
      <c r="S34" s="31"/>
      <c r="T34" s="31"/>
      <c r="U34" s="31"/>
      <c r="V34" s="31"/>
      <c r="W34" s="28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28"/>
      <c r="CI34" s="28"/>
      <c r="CJ34" s="28"/>
      <c r="CK34" s="28"/>
      <c r="CL34" s="28"/>
      <c r="CM34" s="28"/>
      <c r="CN34" s="28"/>
    </row>
    <row r="35" spans="1:92">
      <c r="A35" s="45" t="s">
        <v>545</v>
      </c>
      <c r="B35" s="45" t="s">
        <v>172</v>
      </c>
      <c r="C35" s="40">
        <v>17752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35"/>
      <c r="O35" s="31"/>
      <c r="P35" s="31"/>
      <c r="Q35" s="31"/>
      <c r="R35" s="31"/>
      <c r="S35" s="31"/>
      <c r="T35" s="31"/>
      <c r="U35" s="31"/>
      <c r="V35" s="31"/>
      <c r="W35" s="28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28"/>
      <c r="CI35" s="28"/>
      <c r="CJ35" s="28"/>
      <c r="CK35" s="28"/>
      <c r="CL35" s="28"/>
      <c r="CM35" s="28"/>
      <c r="CN35" s="28"/>
    </row>
    <row r="36" spans="1:92">
      <c r="A36" s="45" t="s">
        <v>546</v>
      </c>
      <c r="B36" s="45" t="s">
        <v>173</v>
      </c>
      <c r="C36" s="40">
        <v>2928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5"/>
      <c r="O36" s="31"/>
      <c r="P36" s="31"/>
      <c r="Q36" s="31"/>
      <c r="R36" s="31"/>
      <c r="S36" s="31"/>
      <c r="T36" s="31"/>
      <c r="U36" s="31"/>
      <c r="V36" s="31"/>
      <c r="W36" s="28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28"/>
      <c r="CI36" s="28"/>
      <c r="CJ36" s="28"/>
      <c r="CK36" s="28"/>
      <c r="CL36" s="28"/>
      <c r="CM36" s="28"/>
      <c r="CN36" s="28"/>
    </row>
    <row r="37" spans="1:92">
      <c r="A37" s="45" t="s">
        <v>547</v>
      </c>
      <c r="B37" s="45" t="s">
        <v>174</v>
      </c>
      <c r="C37" s="40">
        <v>2175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5"/>
      <c r="O37" s="31"/>
      <c r="P37" s="31"/>
      <c r="Q37" s="31"/>
      <c r="R37" s="31"/>
      <c r="S37" s="31"/>
      <c r="T37" s="31"/>
      <c r="U37" s="31"/>
      <c r="V37" s="31"/>
      <c r="W37" s="28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28"/>
      <c r="CI37" s="28"/>
      <c r="CJ37" s="28"/>
      <c r="CK37" s="28"/>
      <c r="CL37" s="28"/>
      <c r="CM37" s="28"/>
      <c r="CN37" s="28"/>
    </row>
    <row r="38" spans="1:92">
      <c r="A38" s="45" t="s">
        <v>548</v>
      </c>
      <c r="B38" s="45" t="s">
        <v>175</v>
      </c>
      <c r="C38" s="40">
        <v>5984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5"/>
      <c r="O38" s="31"/>
      <c r="P38" s="31"/>
      <c r="Q38" s="31"/>
      <c r="R38" s="31"/>
      <c r="S38" s="31"/>
      <c r="T38" s="31"/>
      <c r="U38" s="31"/>
      <c r="V38" s="31"/>
      <c r="W38" s="28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28"/>
      <c r="CI38" s="28"/>
      <c r="CJ38" s="28"/>
      <c r="CK38" s="28"/>
      <c r="CL38" s="28"/>
      <c r="CM38" s="28"/>
      <c r="CN38" s="28"/>
    </row>
    <row r="39" spans="1:92">
      <c r="A39" s="46" t="s">
        <v>549</v>
      </c>
      <c r="B39" s="45" t="s">
        <v>176</v>
      </c>
      <c r="C39" s="40">
        <v>9429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5"/>
      <c r="O39" s="31"/>
      <c r="P39" s="31"/>
      <c r="Q39" s="31"/>
      <c r="R39" s="31"/>
      <c r="S39" s="31"/>
      <c r="T39" s="31"/>
      <c r="U39" s="31"/>
      <c r="V39" s="31"/>
      <c r="W39" s="28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28"/>
      <c r="CI39" s="28"/>
      <c r="CJ39" s="28"/>
      <c r="CK39" s="28"/>
      <c r="CL39" s="28"/>
      <c r="CM39" s="28"/>
      <c r="CN39" s="28"/>
    </row>
    <row r="40" spans="1:92">
      <c r="A40" s="45" t="s">
        <v>550</v>
      </c>
      <c r="B40" s="45" t="s">
        <v>177</v>
      </c>
      <c r="C40" s="40">
        <v>31360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5"/>
      <c r="O40" s="31"/>
      <c r="P40" s="31"/>
      <c r="Q40" s="31"/>
      <c r="R40" s="31"/>
      <c r="S40" s="31"/>
      <c r="T40" s="31"/>
      <c r="U40" s="31"/>
      <c r="V40" s="31"/>
      <c r="W40" s="28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28"/>
      <c r="CI40" s="28"/>
      <c r="CJ40" s="28"/>
      <c r="CK40" s="28"/>
      <c r="CL40" s="28"/>
      <c r="CM40" s="28"/>
      <c r="CN40" s="28"/>
    </row>
    <row r="41" spans="1:92">
      <c r="A41" s="45" t="s">
        <v>551</v>
      </c>
      <c r="B41" s="45" t="s">
        <v>178</v>
      </c>
      <c r="C41" s="40">
        <v>5347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35"/>
      <c r="O41" s="31"/>
      <c r="P41" s="31"/>
      <c r="Q41" s="31"/>
      <c r="R41" s="31"/>
      <c r="S41" s="31"/>
      <c r="T41" s="31"/>
      <c r="U41" s="31"/>
      <c r="V41" s="31"/>
      <c r="W41" s="28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8"/>
      <c r="CI41" s="28"/>
      <c r="CJ41" s="28"/>
      <c r="CK41" s="28"/>
      <c r="CL41" s="28"/>
      <c r="CM41" s="28"/>
      <c r="CN41" s="28"/>
    </row>
    <row r="42" spans="1:92">
      <c r="A42" s="45" t="s">
        <v>552</v>
      </c>
      <c r="B42" s="45" t="s">
        <v>179</v>
      </c>
      <c r="C42" s="40">
        <v>52022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35"/>
      <c r="O42" s="31"/>
      <c r="P42" s="31"/>
      <c r="Q42" s="31"/>
      <c r="R42" s="31"/>
      <c r="S42" s="31"/>
      <c r="T42" s="31"/>
      <c r="U42" s="31"/>
      <c r="V42" s="31"/>
      <c r="W42" s="28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28"/>
      <c r="CI42" s="28"/>
      <c r="CJ42" s="28"/>
      <c r="CK42" s="28"/>
      <c r="CL42" s="28"/>
      <c r="CM42" s="28"/>
      <c r="CN42" s="28"/>
    </row>
    <row r="43" spans="1:92">
      <c r="A43" s="45" t="s">
        <v>553</v>
      </c>
      <c r="B43" s="45" t="s">
        <v>180</v>
      </c>
      <c r="C43" s="40">
        <v>7918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35"/>
      <c r="O43" s="31"/>
      <c r="P43" s="31"/>
      <c r="Q43" s="31"/>
      <c r="R43" s="31"/>
      <c r="S43" s="31"/>
      <c r="T43" s="31"/>
      <c r="U43" s="31"/>
      <c r="V43" s="31"/>
      <c r="W43" s="28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28"/>
      <c r="CI43" s="28"/>
      <c r="CJ43" s="28"/>
      <c r="CK43" s="28"/>
      <c r="CL43" s="28"/>
      <c r="CM43" s="28"/>
      <c r="CN43" s="28"/>
    </row>
    <row r="44" spans="1:92">
      <c r="A44" s="45" t="s">
        <v>554</v>
      </c>
      <c r="B44" s="45" t="s">
        <v>181</v>
      </c>
      <c r="C44" s="40">
        <v>29704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35"/>
      <c r="O44" s="31"/>
      <c r="P44" s="31"/>
      <c r="Q44" s="31"/>
      <c r="R44" s="31"/>
      <c r="S44" s="31"/>
      <c r="T44" s="31"/>
      <c r="U44" s="31"/>
      <c r="V44" s="31"/>
      <c r="W44" s="28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28"/>
      <c r="CI44" s="28"/>
      <c r="CJ44" s="28"/>
      <c r="CK44" s="28"/>
      <c r="CL44" s="28"/>
      <c r="CM44" s="28"/>
      <c r="CN44" s="28"/>
    </row>
    <row r="45" spans="1:92">
      <c r="A45" s="45" t="s">
        <v>555</v>
      </c>
      <c r="B45" s="45" t="s">
        <v>182</v>
      </c>
      <c r="C45" s="40">
        <v>1437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5"/>
      <c r="O45" s="31"/>
      <c r="P45" s="31"/>
      <c r="Q45" s="31"/>
      <c r="R45" s="31"/>
      <c r="S45" s="31"/>
      <c r="T45" s="31"/>
      <c r="U45" s="31"/>
      <c r="V45" s="31"/>
      <c r="W45" s="28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28"/>
      <c r="CI45" s="28"/>
      <c r="CJ45" s="28"/>
      <c r="CK45" s="28"/>
      <c r="CL45" s="28"/>
      <c r="CM45" s="28"/>
      <c r="CN45" s="28"/>
    </row>
    <row r="46" spans="1:92">
      <c r="A46" s="45" t="s">
        <v>556</v>
      </c>
      <c r="B46" s="45" t="s">
        <v>183</v>
      </c>
      <c r="C46" s="40">
        <v>1124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5"/>
      <c r="O46" s="31"/>
      <c r="P46" s="31"/>
      <c r="Q46" s="31"/>
      <c r="R46" s="31"/>
      <c r="S46" s="31"/>
      <c r="T46" s="31"/>
      <c r="U46" s="31"/>
      <c r="V46" s="31"/>
      <c r="W46" s="28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28"/>
      <c r="CI46" s="28"/>
      <c r="CJ46" s="28"/>
      <c r="CK46" s="28"/>
      <c r="CL46" s="28"/>
      <c r="CM46" s="28"/>
      <c r="CN46" s="28"/>
    </row>
    <row r="47" spans="1:92">
      <c r="A47" s="45" t="s">
        <v>557</v>
      </c>
      <c r="B47" s="45" t="s">
        <v>184</v>
      </c>
      <c r="C47" s="40">
        <v>6684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5"/>
      <c r="O47" s="31"/>
      <c r="P47" s="31"/>
      <c r="Q47" s="31"/>
      <c r="R47" s="31"/>
      <c r="S47" s="31"/>
      <c r="T47" s="31"/>
      <c r="U47" s="31"/>
      <c r="V47" s="31"/>
      <c r="W47" s="28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28"/>
      <c r="CI47" s="28"/>
      <c r="CJ47" s="28"/>
      <c r="CK47" s="28"/>
      <c r="CL47" s="28"/>
      <c r="CM47" s="28"/>
      <c r="CN47" s="28"/>
    </row>
    <row r="48" spans="1:92">
      <c r="A48" s="45" t="s">
        <v>558</v>
      </c>
      <c r="B48" s="45" t="s">
        <v>185</v>
      </c>
      <c r="C48" s="40">
        <v>2734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5"/>
      <c r="O48" s="31"/>
      <c r="P48" s="31"/>
      <c r="Q48" s="31"/>
      <c r="R48" s="31"/>
      <c r="S48" s="31"/>
      <c r="T48" s="31"/>
      <c r="U48" s="31"/>
      <c r="V48" s="31"/>
      <c r="W48" s="28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28"/>
      <c r="CI48" s="28"/>
      <c r="CJ48" s="28"/>
      <c r="CK48" s="28"/>
      <c r="CL48" s="28"/>
      <c r="CM48" s="28"/>
      <c r="CN48" s="28"/>
    </row>
    <row r="49" spans="1:92">
      <c r="A49" s="45" t="s">
        <v>559</v>
      </c>
      <c r="B49" s="45" t="s">
        <v>186</v>
      </c>
      <c r="C49" s="40">
        <v>67817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5"/>
      <c r="O49" s="31"/>
      <c r="P49" s="31"/>
      <c r="Q49" s="31"/>
      <c r="R49" s="31"/>
      <c r="S49" s="31"/>
      <c r="T49" s="31"/>
      <c r="U49" s="31"/>
      <c r="V49" s="31"/>
      <c r="W49" s="28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28"/>
      <c r="CI49" s="28"/>
      <c r="CJ49" s="28"/>
      <c r="CK49" s="28"/>
      <c r="CL49" s="28"/>
      <c r="CM49" s="28"/>
      <c r="CN49" s="28"/>
    </row>
    <row r="50" spans="1:92">
      <c r="A50" s="45" t="s">
        <v>560</v>
      </c>
      <c r="B50" s="45" t="s">
        <v>187</v>
      </c>
      <c r="C50" s="40">
        <v>2062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5"/>
      <c r="O50" s="31"/>
      <c r="P50" s="31"/>
      <c r="Q50" s="31"/>
      <c r="R50" s="31"/>
      <c r="S50" s="31"/>
      <c r="T50" s="31"/>
      <c r="U50" s="31"/>
      <c r="V50" s="31"/>
      <c r="W50" s="28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28"/>
      <c r="CI50" s="28"/>
      <c r="CJ50" s="28"/>
      <c r="CK50" s="28"/>
      <c r="CL50" s="28"/>
      <c r="CM50" s="28"/>
      <c r="CN50" s="28"/>
    </row>
    <row r="51" spans="1:92">
      <c r="A51" s="45" t="s">
        <v>561</v>
      </c>
      <c r="B51" s="45" t="s">
        <v>188</v>
      </c>
      <c r="C51" s="40">
        <v>2594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5"/>
      <c r="O51" s="31"/>
      <c r="P51" s="31"/>
      <c r="Q51" s="31"/>
      <c r="R51" s="31"/>
      <c r="S51" s="31"/>
      <c r="T51" s="31"/>
      <c r="U51" s="31"/>
      <c r="V51" s="31"/>
      <c r="W51" s="28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28"/>
      <c r="CI51" s="28"/>
      <c r="CJ51" s="28"/>
      <c r="CK51" s="28"/>
      <c r="CL51" s="28"/>
      <c r="CM51" s="28"/>
      <c r="CN51" s="28"/>
    </row>
    <row r="52" spans="1:92">
      <c r="A52" s="45" t="s">
        <v>562</v>
      </c>
      <c r="B52" s="45" t="s">
        <v>189</v>
      </c>
      <c r="C52" s="40">
        <v>679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5"/>
      <c r="O52" s="31"/>
      <c r="P52" s="31"/>
      <c r="Q52" s="31"/>
      <c r="R52" s="31"/>
      <c r="S52" s="31"/>
      <c r="T52" s="31"/>
      <c r="U52" s="31"/>
      <c r="V52" s="31"/>
      <c r="W52" s="28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28"/>
      <c r="CI52" s="28"/>
      <c r="CJ52" s="28"/>
      <c r="CK52" s="28"/>
      <c r="CL52" s="28"/>
      <c r="CM52" s="28"/>
      <c r="CN52" s="28"/>
    </row>
    <row r="53" spans="1:92">
      <c r="A53" s="45" t="s">
        <v>563</v>
      </c>
      <c r="B53" s="45" t="s">
        <v>190</v>
      </c>
      <c r="C53" s="40">
        <v>19181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5"/>
      <c r="O53" s="31"/>
      <c r="P53" s="31"/>
      <c r="Q53" s="31"/>
      <c r="R53" s="31"/>
      <c r="S53" s="31"/>
      <c r="T53" s="31"/>
      <c r="U53" s="31"/>
      <c r="V53" s="31"/>
      <c r="W53" s="28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28"/>
      <c r="CI53" s="28"/>
      <c r="CJ53" s="28"/>
      <c r="CK53" s="28"/>
      <c r="CL53" s="28"/>
      <c r="CM53" s="28"/>
      <c r="CN53" s="28"/>
    </row>
    <row r="54" spans="1:92">
      <c r="A54" s="45" t="s">
        <v>564</v>
      </c>
      <c r="B54" s="45" t="s">
        <v>191</v>
      </c>
      <c r="C54" s="40">
        <v>6557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5"/>
      <c r="O54" s="31"/>
      <c r="P54" s="31"/>
      <c r="Q54" s="31"/>
      <c r="R54" s="31"/>
      <c r="S54" s="31"/>
      <c r="T54" s="31"/>
      <c r="U54" s="31"/>
      <c r="V54" s="31"/>
      <c r="W54" s="28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28"/>
      <c r="CI54" s="28"/>
      <c r="CJ54" s="28"/>
      <c r="CK54" s="28"/>
      <c r="CL54" s="28"/>
      <c r="CM54" s="28"/>
      <c r="CN54" s="28"/>
    </row>
    <row r="55" spans="1:92">
      <c r="A55" s="45" t="s">
        <v>565</v>
      </c>
      <c r="B55" s="45" t="s">
        <v>192</v>
      </c>
      <c r="C55" s="40">
        <v>12728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35"/>
      <c r="O55" s="31"/>
      <c r="P55" s="31"/>
      <c r="Q55" s="31"/>
      <c r="R55" s="31"/>
      <c r="S55" s="31"/>
      <c r="T55" s="31"/>
      <c r="U55" s="31"/>
      <c r="V55" s="31"/>
      <c r="W55" s="28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28"/>
      <c r="CI55" s="28"/>
      <c r="CJ55" s="28"/>
      <c r="CK55" s="28"/>
      <c r="CL55" s="28"/>
      <c r="CM55" s="28"/>
      <c r="CN55" s="28"/>
    </row>
    <row r="56" spans="1:92">
      <c r="A56" s="45" t="s">
        <v>566</v>
      </c>
      <c r="B56" s="45" t="s">
        <v>193</v>
      </c>
      <c r="C56" s="40">
        <v>2390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5"/>
      <c r="O56" s="31"/>
      <c r="P56" s="31"/>
      <c r="Q56" s="31"/>
      <c r="R56" s="31"/>
      <c r="S56" s="31"/>
      <c r="T56" s="31"/>
      <c r="U56" s="31"/>
      <c r="V56" s="31"/>
      <c r="W56" s="28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28"/>
      <c r="CI56" s="28"/>
      <c r="CJ56" s="28"/>
      <c r="CK56" s="28"/>
      <c r="CL56" s="28"/>
      <c r="CM56" s="28"/>
      <c r="CN56" s="28"/>
    </row>
    <row r="57" spans="1:92">
      <c r="A57" s="45" t="s">
        <v>567</v>
      </c>
      <c r="B57" s="45" t="s">
        <v>194</v>
      </c>
      <c r="C57" s="40">
        <v>8623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35"/>
      <c r="O57" s="31"/>
      <c r="P57" s="31"/>
      <c r="Q57" s="31"/>
      <c r="R57" s="31"/>
      <c r="S57" s="31"/>
      <c r="T57" s="31"/>
      <c r="U57" s="31"/>
      <c r="V57" s="31"/>
      <c r="W57" s="28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28"/>
      <c r="CI57" s="28"/>
      <c r="CJ57" s="28"/>
      <c r="CK57" s="28"/>
      <c r="CL57" s="28"/>
      <c r="CM57" s="28"/>
      <c r="CN57" s="28"/>
    </row>
    <row r="58" spans="1:92">
      <c r="A58" s="45" t="s">
        <v>568</v>
      </c>
      <c r="B58" s="45" t="s">
        <v>195</v>
      </c>
      <c r="C58" s="40">
        <v>471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5"/>
      <c r="O58" s="31"/>
      <c r="P58" s="31"/>
      <c r="Q58" s="31"/>
      <c r="R58" s="31"/>
      <c r="S58" s="31"/>
      <c r="T58" s="31"/>
      <c r="U58" s="31"/>
      <c r="V58" s="31"/>
      <c r="W58" s="28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28"/>
      <c r="CI58" s="28"/>
      <c r="CJ58" s="28"/>
      <c r="CK58" s="28"/>
      <c r="CL58" s="28"/>
      <c r="CM58" s="28"/>
      <c r="CN58" s="28"/>
    </row>
    <row r="59" spans="1:92">
      <c r="A59" s="45" t="s">
        <v>569</v>
      </c>
      <c r="B59" s="45" t="s">
        <v>196</v>
      </c>
      <c r="C59" s="40">
        <v>20499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5"/>
      <c r="O59" s="31"/>
      <c r="P59" s="31"/>
      <c r="Q59" s="31"/>
      <c r="R59" s="31"/>
      <c r="S59" s="31"/>
      <c r="T59" s="31"/>
      <c r="U59" s="31"/>
      <c r="V59" s="31"/>
      <c r="W59" s="28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28"/>
      <c r="CI59" s="28"/>
      <c r="CJ59" s="28"/>
      <c r="CK59" s="28"/>
      <c r="CL59" s="28"/>
      <c r="CM59" s="28"/>
      <c r="CN59" s="28"/>
    </row>
    <row r="60" spans="1:92">
      <c r="A60" s="45" t="s">
        <v>570</v>
      </c>
      <c r="B60" s="45" t="s">
        <v>197</v>
      </c>
      <c r="C60" s="40">
        <v>5896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5"/>
      <c r="O60" s="31"/>
      <c r="P60" s="31"/>
      <c r="Q60" s="31"/>
      <c r="R60" s="31"/>
      <c r="S60" s="31"/>
      <c r="T60" s="31"/>
      <c r="U60" s="31"/>
      <c r="V60" s="31"/>
      <c r="W60" s="28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28"/>
      <c r="CI60" s="28"/>
      <c r="CJ60" s="28"/>
      <c r="CK60" s="28"/>
      <c r="CL60" s="28"/>
      <c r="CM60" s="28"/>
      <c r="CN60" s="28"/>
    </row>
    <row r="61" spans="1:92">
      <c r="A61" s="45" t="s">
        <v>571</v>
      </c>
      <c r="B61" s="45" t="s">
        <v>449</v>
      </c>
      <c r="C61" s="40">
        <v>3466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35"/>
      <c r="O61" s="31"/>
      <c r="P61" s="31"/>
      <c r="Q61" s="31"/>
      <c r="R61" s="31"/>
      <c r="S61" s="31"/>
      <c r="T61" s="31"/>
      <c r="U61" s="31"/>
      <c r="V61" s="31"/>
      <c r="W61" s="28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28"/>
      <c r="CI61" s="28"/>
      <c r="CJ61" s="28"/>
      <c r="CK61" s="28"/>
      <c r="CL61" s="28"/>
      <c r="CM61" s="28"/>
      <c r="CN61" s="28"/>
    </row>
    <row r="62" spans="1:92">
      <c r="A62" s="45" t="s">
        <v>572</v>
      </c>
      <c r="B62" s="45" t="s">
        <v>198</v>
      </c>
      <c r="C62" s="40">
        <v>37332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5"/>
      <c r="O62" s="31"/>
      <c r="P62" s="31"/>
      <c r="Q62" s="31"/>
      <c r="R62" s="31"/>
      <c r="S62" s="31"/>
      <c r="T62" s="31"/>
      <c r="U62" s="31"/>
      <c r="V62" s="31"/>
      <c r="W62" s="28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28"/>
      <c r="CI62" s="28"/>
      <c r="CJ62" s="28"/>
      <c r="CK62" s="28"/>
      <c r="CL62" s="28"/>
      <c r="CM62" s="28"/>
      <c r="CN62" s="28"/>
    </row>
    <row r="63" spans="1:92">
      <c r="A63" s="46" t="s">
        <v>573</v>
      </c>
      <c r="B63" s="45" t="s">
        <v>199</v>
      </c>
      <c r="C63" s="40">
        <v>976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35"/>
      <c r="O63" s="31"/>
      <c r="P63" s="31"/>
      <c r="Q63" s="31"/>
      <c r="R63" s="31"/>
      <c r="S63" s="31"/>
      <c r="T63" s="31"/>
      <c r="U63" s="31"/>
      <c r="V63" s="31"/>
      <c r="W63" s="28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28"/>
      <c r="CI63" s="28"/>
      <c r="CJ63" s="28"/>
      <c r="CK63" s="28"/>
      <c r="CL63" s="28"/>
      <c r="CM63" s="28"/>
      <c r="CN63" s="28"/>
    </row>
    <row r="64" spans="1:92">
      <c r="A64" s="45" t="s">
        <v>574</v>
      </c>
      <c r="B64" s="45" t="s">
        <v>200</v>
      </c>
      <c r="C64" s="40">
        <v>9159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35"/>
      <c r="O64" s="31"/>
      <c r="P64" s="31"/>
      <c r="Q64" s="31"/>
      <c r="R64" s="31"/>
      <c r="S64" s="31"/>
      <c r="T64" s="31"/>
      <c r="U64" s="31"/>
      <c r="V64" s="31"/>
      <c r="W64" s="28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28"/>
      <c r="CI64" s="28"/>
      <c r="CJ64" s="28"/>
      <c r="CK64" s="28"/>
      <c r="CL64" s="28"/>
      <c r="CM64" s="28"/>
      <c r="CN64" s="28"/>
    </row>
    <row r="65" spans="1:92">
      <c r="A65" s="45" t="s">
        <v>575</v>
      </c>
      <c r="B65" s="45" t="s">
        <v>201</v>
      </c>
      <c r="C65" s="40">
        <v>8202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35"/>
      <c r="O65" s="31"/>
      <c r="P65" s="31"/>
      <c r="Q65" s="31"/>
      <c r="R65" s="31"/>
      <c r="S65" s="31"/>
      <c r="T65" s="31"/>
      <c r="U65" s="31"/>
      <c r="V65" s="31"/>
      <c r="W65" s="28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28"/>
      <c r="CI65" s="28"/>
      <c r="CJ65" s="28"/>
      <c r="CK65" s="28"/>
      <c r="CL65" s="28"/>
      <c r="CM65" s="28"/>
      <c r="CN65" s="28"/>
    </row>
    <row r="66" spans="1:92">
      <c r="A66" s="45" t="s">
        <v>576</v>
      </c>
      <c r="B66" s="45" t="s">
        <v>202</v>
      </c>
      <c r="C66" s="40">
        <v>11119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35"/>
      <c r="O66" s="31"/>
      <c r="P66" s="31"/>
      <c r="Q66" s="31"/>
      <c r="R66" s="31"/>
      <c r="S66" s="31"/>
      <c r="T66" s="31"/>
      <c r="U66" s="31"/>
      <c r="V66" s="31"/>
      <c r="W66" s="28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28"/>
      <c r="CI66" s="28"/>
      <c r="CJ66" s="28"/>
      <c r="CK66" s="28"/>
      <c r="CL66" s="28"/>
      <c r="CM66" s="28"/>
      <c r="CN66" s="28"/>
    </row>
    <row r="67" spans="1:92">
      <c r="A67" s="45" t="s">
        <v>577</v>
      </c>
      <c r="B67" s="45" t="s">
        <v>203</v>
      </c>
      <c r="C67" s="40">
        <v>4416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5"/>
      <c r="O67" s="31"/>
      <c r="P67" s="31"/>
      <c r="Q67" s="31"/>
      <c r="R67" s="31"/>
      <c r="S67" s="31"/>
      <c r="T67" s="31"/>
      <c r="U67" s="31"/>
      <c r="V67" s="31"/>
      <c r="W67" s="28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28"/>
      <c r="CI67" s="28"/>
      <c r="CJ67" s="28"/>
      <c r="CK67" s="28"/>
      <c r="CL67" s="28"/>
      <c r="CM67" s="28"/>
      <c r="CN67" s="28"/>
    </row>
    <row r="68" spans="1:92">
      <c r="A68" s="45" t="s">
        <v>578</v>
      </c>
      <c r="B68" s="45" t="s">
        <v>204</v>
      </c>
      <c r="C68" s="40">
        <v>2137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5"/>
      <c r="O68" s="31"/>
      <c r="P68" s="31"/>
      <c r="Q68" s="31"/>
      <c r="R68" s="31"/>
      <c r="S68" s="31"/>
      <c r="T68" s="31"/>
      <c r="U68" s="31"/>
      <c r="V68" s="31"/>
      <c r="W68" s="28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28"/>
      <c r="CI68" s="28"/>
      <c r="CJ68" s="28"/>
      <c r="CK68" s="28"/>
      <c r="CL68" s="28"/>
      <c r="CM68" s="28"/>
      <c r="CN68" s="28"/>
    </row>
    <row r="69" spans="1:92">
      <c r="A69" s="45" t="s">
        <v>579</v>
      </c>
      <c r="B69" s="45" t="s">
        <v>205</v>
      </c>
      <c r="C69" s="40">
        <v>2556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35"/>
      <c r="O69" s="31"/>
      <c r="P69" s="31"/>
      <c r="Q69" s="31"/>
      <c r="R69" s="31"/>
      <c r="S69" s="31"/>
      <c r="T69" s="31"/>
      <c r="U69" s="31"/>
      <c r="V69" s="31"/>
      <c r="W69" s="28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28"/>
      <c r="CI69" s="28"/>
      <c r="CJ69" s="28"/>
      <c r="CK69" s="28"/>
      <c r="CL69" s="28"/>
      <c r="CM69" s="28"/>
      <c r="CN69" s="28"/>
    </row>
    <row r="70" spans="1:92">
      <c r="A70" s="45" t="s">
        <v>580</v>
      </c>
      <c r="B70" s="45" t="s">
        <v>206</v>
      </c>
      <c r="C70" s="40">
        <v>5663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35"/>
      <c r="O70" s="31"/>
      <c r="P70" s="31"/>
      <c r="Q70" s="31"/>
      <c r="R70" s="31"/>
      <c r="S70" s="31"/>
      <c r="T70" s="31"/>
      <c r="U70" s="31"/>
      <c r="V70" s="31"/>
      <c r="W70" s="28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28"/>
      <c r="CI70" s="28"/>
      <c r="CJ70" s="28"/>
      <c r="CK70" s="28"/>
      <c r="CL70" s="28"/>
      <c r="CM70" s="28"/>
      <c r="CN70" s="28"/>
    </row>
    <row r="71" spans="1:92">
      <c r="A71" s="45" t="s">
        <v>581</v>
      </c>
      <c r="B71" s="45" t="s">
        <v>207</v>
      </c>
      <c r="C71" s="40">
        <v>140404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35"/>
      <c r="O71" s="31"/>
      <c r="P71" s="31"/>
      <c r="Q71" s="31"/>
      <c r="R71" s="31"/>
      <c r="S71" s="31"/>
      <c r="T71" s="31"/>
      <c r="U71" s="31"/>
      <c r="V71" s="31"/>
      <c r="W71" s="28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28"/>
      <c r="CI71" s="28"/>
      <c r="CJ71" s="28"/>
      <c r="CK71" s="28"/>
      <c r="CL71" s="28"/>
      <c r="CM71" s="28"/>
      <c r="CN71" s="28"/>
    </row>
    <row r="72" spans="1:92">
      <c r="A72" s="45" t="s">
        <v>582</v>
      </c>
      <c r="B72" s="45" t="s">
        <v>208</v>
      </c>
      <c r="C72" s="40">
        <v>1727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5"/>
      <c r="O72" s="31"/>
      <c r="P72" s="31"/>
      <c r="Q72" s="31"/>
      <c r="R72" s="31"/>
      <c r="S72" s="31"/>
      <c r="T72" s="31"/>
      <c r="U72" s="31"/>
      <c r="V72" s="31"/>
      <c r="W72" s="28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28"/>
      <c r="CI72" s="28"/>
      <c r="CJ72" s="28"/>
      <c r="CK72" s="28"/>
      <c r="CL72" s="28"/>
      <c r="CM72" s="28"/>
      <c r="CN72" s="28"/>
    </row>
    <row r="73" spans="1:92">
      <c r="A73" s="51" t="s">
        <v>583</v>
      </c>
      <c r="B73" s="51" t="s">
        <v>209</v>
      </c>
      <c r="C73" s="40">
        <v>3451</v>
      </c>
      <c r="D73" s="52"/>
      <c r="E73" s="52"/>
      <c r="F73" s="52"/>
      <c r="G73" s="40"/>
      <c r="H73" s="40"/>
      <c r="I73" s="40"/>
      <c r="J73" s="40"/>
      <c r="K73" s="40"/>
      <c r="L73" s="40"/>
      <c r="M73" s="40"/>
      <c r="N73" s="35"/>
      <c r="O73" s="31"/>
      <c r="P73" s="31"/>
      <c r="Q73" s="31"/>
      <c r="R73" s="31"/>
      <c r="S73" s="31"/>
      <c r="T73" s="31"/>
      <c r="U73" s="31"/>
      <c r="V73" s="31"/>
      <c r="W73" s="28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28"/>
      <c r="CI73" s="28"/>
      <c r="CJ73" s="28"/>
      <c r="CK73" s="28"/>
      <c r="CL73" s="28"/>
      <c r="CM73" s="28"/>
      <c r="CN73" s="28"/>
    </row>
    <row r="74" spans="1:92">
      <c r="A74" s="45" t="s">
        <v>584</v>
      </c>
      <c r="B74" s="45" t="s">
        <v>210</v>
      </c>
      <c r="C74" s="40">
        <v>12751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5"/>
      <c r="O74" s="31"/>
      <c r="P74" s="31"/>
      <c r="Q74" s="31"/>
      <c r="R74" s="31"/>
      <c r="S74" s="31"/>
      <c r="T74" s="31"/>
      <c r="U74" s="31"/>
      <c r="V74" s="31"/>
      <c r="W74" s="28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28"/>
      <c r="CI74" s="28"/>
      <c r="CJ74" s="28"/>
      <c r="CK74" s="28"/>
      <c r="CL74" s="28"/>
      <c r="CM74" s="28"/>
      <c r="CN74" s="28"/>
    </row>
    <row r="75" spans="1:92">
      <c r="A75" s="45" t="s">
        <v>585</v>
      </c>
      <c r="B75" s="45" t="s">
        <v>211</v>
      </c>
      <c r="C75" s="40">
        <v>14222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35"/>
      <c r="O75" s="31"/>
      <c r="P75" s="31"/>
      <c r="Q75" s="31"/>
      <c r="R75" s="31"/>
      <c r="S75" s="31"/>
      <c r="T75" s="31"/>
      <c r="U75" s="31"/>
      <c r="V75" s="31"/>
      <c r="W75" s="28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28"/>
      <c r="CI75" s="28"/>
      <c r="CJ75" s="28"/>
      <c r="CK75" s="28"/>
      <c r="CL75" s="28"/>
      <c r="CM75" s="28"/>
      <c r="CN75" s="28"/>
    </row>
    <row r="76" spans="1:92">
      <c r="A76" s="45" t="s">
        <v>586</v>
      </c>
      <c r="B76" s="45" t="s">
        <v>212</v>
      </c>
      <c r="C76" s="40">
        <v>24846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35"/>
      <c r="O76" s="31"/>
      <c r="P76" s="31"/>
      <c r="Q76" s="31"/>
      <c r="R76" s="31"/>
      <c r="S76" s="31"/>
      <c r="T76" s="31"/>
      <c r="U76" s="31"/>
      <c r="V76" s="31"/>
      <c r="W76" s="28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28"/>
      <c r="CI76" s="28"/>
      <c r="CJ76" s="28"/>
      <c r="CK76" s="28"/>
      <c r="CL76" s="28"/>
      <c r="CM76" s="28"/>
      <c r="CN76" s="28"/>
    </row>
    <row r="77" spans="1:92">
      <c r="A77" s="45" t="s">
        <v>587</v>
      </c>
      <c r="B77" s="45" t="s">
        <v>213</v>
      </c>
      <c r="C77" s="40">
        <v>1252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35"/>
      <c r="O77" s="31"/>
      <c r="P77" s="31"/>
      <c r="Q77" s="31"/>
      <c r="R77" s="31"/>
      <c r="S77" s="31"/>
      <c r="T77" s="31"/>
      <c r="U77" s="31"/>
      <c r="V77" s="31"/>
      <c r="W77" s="28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28"/>
      <c r="CI77" s="28"/>
      <c r="CJ77" s="28"/>
      <c r="CK77" s="28"/>
      <c r="CL77" s="28"/>
      <c r="CM77" s="28"/>
      <c r="CN77" s="28"/>
    </row>
    <row r="78" spans="1:92">
      <c r="A78" s="46" t="s">
        <v>588</v>
      </c>
      <c r="B78" s="45" t="s">
        <v>214</v>
      </c>
      <c r="C78" s="40">
        <v>27095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5"/>
      <c r="O78" s="31"/>
      <c r="P78" s="31"/>
      <c r="Q78" s="31"/>
      <c r="R78" s="31"/>
      <c r="S78" s="31"/>
      <c r="T78" s="31"/>
      <c r="U78" s="31"/>
      <c r="V78" s="31"/>
      <c r="W78" s="28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28"/>
      <c r="CI78" s="28"/>
      <c r="CJ78" s="28"/>
      <c r="CK78" s="28"/>
      <c r="CL78" s="28"/>
      <c r="CM78" s="28"/>
      <c r="CN78" s="28"/>
    </row>
    <row r="79" spans="1:92">
      <c r="A79" s="45" t="s">
        <v>589</v>
      </c>
      <c r="B79" s="45" t="s">
        <v>215</v>
      </c>
      <c r="C79" s="40">
        <v>7119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35"/>
      <c r="O79" s="31"/>
      <c r="P79" s="31"/>
      <c r="Q79" s="31"/>
      <c r="R79" s="31"/>
      <c r="S79" s="31"/>
      <c r="T79" s="31"/>
      <c r="U79" s="31"/>
      <c r="V79" s="31"/>
      <c r="W79" s="28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28"/>
      <c r="CI79" s="28"/>
      <c r="CJ79" s="28"/>
      <c r="CK79" s="28"/>
      <c r="CL79" s="28"/>
      <c r="CM79" s="28"/>
      <c r="CN79" s="28"/>
    </row>
    <row r="80" spans="1:92">
      <c r="A80" s="45" t="s">
        <v>590</v>
      </c>
      <c r="B80" s="45" t="s">
        <v>216</v>
      </c>
      <c r="C80" s="40">
        <v>11406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5"/>
      <c r="O80" s="31"/>
      <c r="P80" s="31"/>
      <c r="Q80" s="31"/>
      <c r="R80" s="31"/>
      <c r="S80" s="31"/>
      <c r="T80" s="31"/>
      <c r="U80" s="31"/>
      <c r="V80" s="31"/>
      <c r="W80" s="28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28"/>
      <c r="CI80" s="28"/>
      <c r="CJ80" s="28"/>
      <c r="CK80" s="28"/>
      <c r="CL80" s="28"/>
      <c r="CM80" s="28"/>
      <c r="CN80" s="28"/>
    </row>
    <row r="81" spans="1:92">
      <c r="A81" s="45" t="s">
        <v>591</v>
      </c>
      <c r="B81" s="45" t="s">
        <v>217</v>
      </c>
      <c r="C81" s="40">
        <v>1168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35"/>
      <c r="O81" s="31"/>
      <c r="P81" s="31"/>
      <c r="Q81" s="31"/>
      <c r="R81" s="31"/>
      <c r="S81" s="31"/>
      <c r="T81" s="31"/>
      <c r="U81" s="31"/>
      <c r="V81" s="31"/>
      <c r="W81" s="28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28"/>
      <c r="CI81" s="28"/>
      <c r="CJ81" s="28"/>
      <c r="CK81" s="28"/>
      <c r="CL81" s="28"/>
      <c r="CM81" s="28"/>
      <c r="CN81" s="28"/>
    </row>
    <row r="82" spans="1:92">
      <c r="A82" s="45" t="s">
        <v>592</v>
      </c>
      <c r="B82" s="45" t="s">
        <v>218</v>
      </c>
      <c r="C82" s="40">
        <v>4715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35"/>
      <c r="O82" s="31"/>
      <c r="P82" s="31"/>
      <c r="Q82" s="31"/>
      <c r="R82" s="31"/>
      <c r="S82" s="31"/>
      <c r="T82" s="31"/>
      <c r="U82" s="31"/>
      <c r="V82" s="31"/>
      <c r="W82" s="28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28"/>
      <c r="CI82" s="28"/>
      <c r="CJ82" s="28"/>
      <c r="CK82" s="28"/>
      <c r="CL82" s="28"/>
      <c r="CM82" s="28"/>
      <c r="CN82" s="28"/>
    </row>
    <row r="83" spans="1:92">
      <c r="A83" s="46" t="s">
        <v>593</v>
      </c>
      <c r="B83" s="45" t="s">
        <v>219</v>
      </c>
      <c r="C83" s="40">
        <v>10104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5"/>
      <c r="O83" s="31"/>
      <c r="P83" s="31"/>
      <c r="Q83" s="31"/>
      <c r="R83" s="31"/>
      <c r="S83" s="31"/>
      <c r="T83" s="31"/>
      <c r="U83" s="31"/>
      <c r="V83" s="31"/>
      <c r="W83" s="28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28"/>
      <c r="CI83" s="28"/>
      <c r="CJ83" s="28"/>
      <c r="CK83" s="28"/>
      <c r="CL83" s="28"/>
      <c r="CM83" s="28"/>
      <c r="CN83" s="28"/>
    </row>
    <row r="84" spans="1:92">
      <c r="A84" s="45" t="s">
        <v>594</v>
      </c>
      <c r="B84" s="45" t="s">
        <v>220</v>
      </c>
      <c r="C84" s="40">
        <v>1622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5"/>
      <c r="O84" s="31"/>
      <c r="P84" s="31"/>
      <c r="Q84" s="31"/>
      <c r="R84" s="31"/>
      <c r="S84" s="31"/>
      <c r="T84" s="31"/>
      <c r="U84" s="31"/>
      <c r="V84" s="31"/>
      <c r="W84" s="28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28"/>
      <c r="CI84" s="28"/>
      <c r="CJ84" s="28"/>
      <c r="CK84" s="28"/>
      <c r="CL84" s="28"/>
      <c r="CM84" s="28"/>
      <c r="CN84" s="28"/>
    </row>
    <row r="85" spans="1:92">
      <c r="A85" s="45" t="s">
        <v>595</v>
      </c>
      <c r="B85" s="45" t="s">
        <v>221</v>
      </c>
      <c r="C85" s="40">
        <v>4282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5"/>
      <c r="O85" s="31"/>
      <c r="P85" s="31"/>
      <c r="Q85" s="31"/>
      <c r="R85" s="31"/>
      <c r="S85" s="31"/>
      <c r="T85" s="31"/>
      <c r="U85" s="31"/>
      <c r="V85" s="31"/>
      <c r="W85" s="28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28"/>
      <c r="CI85" s="28"/>
      <c r="CJ85" s="28"/>
      <c r="CK85" s="28"/>
      <c r="CL85" s="28"/>
      <c r="CM85" s="28"/>
      <c r="CN85" s="28"/>
    </row>
    <row r="86" spans="1:92">
      <c r="A86" s="45" t="s">
        <v>596</v>
      </c>
      <c r="B86" s="45" t="s">
        <v>222</v>
      </c>
      <c r="C86" s="40">
        <v>23302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5"/>
      <c r="O86" s="31"/>
      <c r="P86" s="31"/>
      <c r="Q86" s="31"/>
      <c r="R86" s="31"/>
      <c r="S86" s="31"/>
      <c r="T86" s="31"/>
      <c r="U86" s="31"/>
      <c r="V86" s="31"/>
      <c r="W86" s="28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28"/>
      <c r="CI86" s="28"/>
      <c r="CJ86" s="28"/>
      <c r="CK86" s="28"/>
      <c r="CL86" s="28"/>
      <c r="CM86" s="28"/>
      <c r="CN86" s="28"/>
    </row>
    <row r="87" spans="1:92">
      <c r="A87" s="45" t="s">
        <v>597</v>
      </c>
      <c r="B87" s="45" t="s">
        <v>223</v>
      </c>
      <c r="C87" s="40">
        <v>2028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5"/>
      <c r="O87" s="31"/>
      <c r="P87" s="31"/>
      <c r="Q87" s="31"/>
      <c r="R87" s="31"/>
      <c r="S87" s="31"/>
      <c r="T87" s="31"/>
      <c r="U87" s="31"/>
      <c r="V87" s="31"/>
      <c r="W87" s="2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28"/>
      <c r="CI87" s="28"/>
      <c r="CJ87" s="28"/>
      <c r="CK87" s="28"/>
      <c r="CL87" s="28"/>
      <c r="CM87" s="28"/>
      <c r="CN87" s="28"/>
    </row>
    <row r="88" spans="1:92">
      <c r="A88" s="45" t="s">
        <v>598</v>
      </c>
      <c r="B88" s="45" t="s">
        <v>450</v>
      </c>
      <c r="C88" s="40">
        <v>15038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35"/>
      <c r="O88" s="31"/>
      <c r="P88" s="31"/>
      <c r="Q88" s="31"/>
      <c r="R88" s="31"/>
      <c r="S88" s="31"/>
      <c r="T88" s="31"/>
      <c r="U88" s="31"/>
      <c r="V88" s="31"/>
      <c r="W88" s="2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28"/>
      <c r="CI88" s="28"/>
      <c r="CJ88" s="28"/>
      <c r="CK88" s="28"/>
      <c r="CL88" s="28"/>
      <c r="CM88" s="28"/>
      <c r="CN88" s="28"/>
    </row>
    <row r="89" spans="1:92">
      <c r="A89" s="45" t="s">
        <v>599</v>
      </c>
      <c r="B89" s="45" t="s">
        <v>224</v>
      </c>
      <c r="C89" s="40">
        <v>4429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5"/>
      <c r="O89" s="31"/>
      <c r="P89" s="31"/>
      <c r="Q89" s="31"/>
      <c r="R89" s="31"/>
      <c r="S89" s="31"/>
      <c r="T89" s="31"/>
      <c r="U89" s="31"/>
      <c r="V89" s="31"/>
      <c r="W89" s="2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28"/>
      <c r="CI89" s="28"/>
      <c r="CJ89" s="28"/>
      <c r="CK89" s="28"/>
      <c r="CL89" s="28"/>
      <c r="CM89" s="28"/>
      <c r="CN89" s="28"/>
    </row>
    <row r="90" spans="1:92">
      <c r="A90" s="45" t="s">
        <v>600</v>
      </c>
      <c r="B90" s="45" t="s">
        <v>225</v>
      </c>
      <c r="C90" s="40">
        <v>6651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5"/>
      <c r="O90" s="31"/>
      <c r="P90" s="31"/>
      <c r="Q90" s="31"/>
      <c r="R90" s="31"/>
      <c r="S90" s="31"/>
      <c r="T90" s="31"/>
      <c r="U90" s="31"/>
      <c r="V90" s="31"/>
      <c r="W90" s="2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28"/>
      <c r="CI90" s="28"/>
      <c r="CJ90" s="28"/>
      <c r="CK90" s="28"/>
      <c r="CL90" s="28"/>
      <c r="CM90" s="28"/>
      <c r="CN90" s="28"/>
    </row>
    <row r="91" spans="1:92">
      <c r="A91" s="46" t="s">
        <v>601</v>
      </c>
      <c r="B91" s="45" t="s">
        <v>226</v>
      </c>
      <c r="C91" s="40">
        <v>20383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35"/>
      <c r="O91" s="31"/>
      <c r="P91" s="31"/>
      <c r="Q91" s="31"/>
      <c r="R91" s="31"/>
      <c r="S91" s="31"/>
      <c r="T91" s="31"/>
      <c r="U91" s="31"/>
      <c r="V91" s="31"/>
      <c r="W91" s="2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28"/>
      <c r="CI91" s="28"/>
      <c r="CJ91" s="28"/>
      <c r="CK91" s="28"/>
      <c r="CL91" s="28"/>
      <c r="CM91" s="28"/>
      <c r="CN91" s="28"/>
    </row>
    <row r="92" spans="1:92">
      <c r="A92" s="45" t="s">
        <v>602</v>
      </c>
      <c r="B92" s="45" t="s">
        <v>227</v>
      </c>
      <c r="C92" s="40">
        <v>10878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5"/>
      <c r="O92" s="31"/>
      <c r="P92" s="31"/>
      <c r="Q92" s="31"/>
      <c r="R92" s="31"/>
      <c r="S92" s="31"/>
      <c r="T92" s="31"/>
      <c r="U92" s="31"/>
      <c r="V92" s="31"/>
      <c r="W92" s="2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28"/>
      <c r="CI92" s="28"/>
      <c r="CJ92" s="28"/>
      <c r="CK92" s="28"/>
      <c r="CL92" s="28"/>
      <c r="CM92" s="28"/>
      <c r="CN92" s="28"/>
    </row>
    <row r="93" spans="1:92">
      <c r="A93" s="45" t="s">
        <v>603</v>
      </c>
      <c r="B93" s="45" t="s">
        <v>228</v>
      </c>
      <c r="C93" s="40">
        <v>17902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35"/>
      <c r="O93" s="31"/>
      <c r="P93" s="31"/>
      <c r="Q93" s="31"/>
      <c r="R93" s="31"/>
      <c r="S93" s="31"/>
      <c r="T93" s="31"/>
      <c r="U93" s="31"/>
      <c r="V93" s="31"/>
      <c r="W93" s="2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28"/>
      <c r="CI93" s="28"/>
      <c r="CJ93" s="28"/>
      <c r="CK93" s="28"/>
      <c r="CL93" s="28"/>
      <c r="CM93" s="28"/>
      <c r="CN93" s="28"/>
    </row>
    <row r="94" spans="1:92">
      <c r="A94" s="45" t="s">
        <v>604</v>
      </c>
      <c r="B94" s="45" t="s">
        <v>229</v>
      </c>
      <c r="C94" s="40">
        <v>7355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5"/>
      <c r="O94" s="31"/>
      <c r="P94" s="31"/>
      <c r="Q94" s="31"/>
      <c r="R94" s="31"/>
      <c r="S94" s="31"/>
      <c r="T94" s="31"/>
      <c r="U94" s="31"/>
      <c r="V94" s="31"/>
      <c r="W94" s="2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28"/>
      <c r="CI94" s="28"/>
      <c r="CJ94" s="28"/>
      <c r="CK94" s="28"/>
      <c r="CL94" s="28"/>
      <c r="CM94" s="28"/>
      <c r="CN94" s="28"/>
    </row>
    <row r="95" spans="1:92">
      <c r="A95" s="45" t="s">
        <v>605</v>
      </c>
      <c r="B95" s="45" t="s">
        <v>230</v>
      </c>
      <c r="C95" s="40">
        <v>7681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35"/>
      <c r="O95" s="31"/>
      <c r="P95" s="31"/>
      <c r="Q95" s="31"/>
      <c r="R95" s="31"/>
      <c r="S95" s="31"/>
      <c r="T95" s="31"/>
      <c r="U95" s="31"/>
      <c r="V95" s="31"/>
      <c r="W95" s="2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28"/>
      <c r="CI95" s="28"/>
      <c r="CJ95" s="28"/>
      <c r="CK95" s="28"/>
      <c r="CL95" s="28"/>
      <c r="CM95" s="28"/>
      <c r="CN95" s="28"/>
    </row>
    <row r="96" spans="1:92">
      <c r="A96" s="46" t="s">
        <v>606</v>
      </c>
      <c r="B96" s="45" t="s">
        <v>231</v>
      </c>
      <c r="C96" s="40">
        <v>2889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35"/>
      <c r="O96" s="31"/>
      <c r="P96" s="31"/>
      <c r="Q96" s="31"/>
      <c r="R96" s="31"/>
      <c r="S96" s="31"/>
      <c r="T96" s="31"/>
      <c r="U96" s="31"/>
      <c r="V96" s="31"/>
      <c r="W96" s="2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28"/>
      <c r="CI96" s="28"/>
      <c r="CJ96" s="28"/>
      <c r="CK96" s="28"/>
      <c r="CL96" s="28"/>
      <c r="CM96" s="28"/>
      <c r="CN96" s="28"/>
    </row>
    <row r="97" spans="1:92">
      <c r="A97" s="45" t="s">
        <v>607</v>
      </c>
      <c r="B97" s="45" t="s">
        <v>232</v>
      </c>
      <c r="C97" s="40">
        <v>5295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5"/>
      <c r="O97" s="31"/>
      <c r="P97" s="31"/>
      <c r="Q97" s="31"/>
      <c r="R97" s="31"/>
      <c r="S97" s="31"/>
      <c r="T97" s="31"/>
      <c r="U97" s="31"/>
      <c r="V97" s="31"/>
      <c r="W97" s="2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28"/>
      <c r="CI97" s="28"/>
      <c r="CJ97" s="28"/>
      <c r="CK97" s="28"/>
      <c r="CL97" s="28"/>
      <c r="CM97" s="28"/>
      <c r="CN97" s="28"/>
    </row>
    <row r="98" spans="1:92">
      <c r="A98" s="45" t="s">
        <v>608</v>
      </c>
      <c r="B98" s="45" t="s">
        <v>233</v>
      </c>
      <c r="C98" s="40">
        <v>8280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5"/>
      <c r="O98" s="31"/>
      <c r="P98" s="31"/>
      <c r="Q98" s="31"/>
      <c r="R98" s="31"/>
      <c r="S98" s="31"/>
      <c r="T98" s="31"/>
      <c r="U98" s="31"/>
      <c r="V98" s="31"/>
      <c r="W98" s="2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28"/>
      <c r="CI98" s="28"/>
      <c r="CJ98" s="28"/>
      <c r="CK98" s="28"/>
      <c r="CL98" s="28"/>
      <c r="CM98" s="28"/>
      <c r="CN98" s="28"/>
    </row>
    <row r="99" spans="1:92">
      <c r="A99" s="45" t="s">
        <v>609</v>
      </c>
      <c r="B99" s="45" t="s">
        <v>234</v>
      </c>
      <c r="C99" s="40">
        <v>5422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35"/>
      <c r="O99" s="31"/>
      <c r="P99" s="31"/>
      <c r="Q99" s="31"/>
      <c r="R99" s="31"/>
      <c r="S99" s="31"/>
      <c r="T99" s="31"/>
      <c r="U99" s="31"/>
      <c r="V99" s="31"/>
      <c r="W99" s="2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28"/>
      <c r="CI99" s="28"/>
      <c r="CJ99" s="28"/>
      <c r="CK99" s="28"/>
      <c r="CL99" s="28"/>
      <c r="CM99" s="28"/>
      <c r="CN99" s="28"/>
    </row>
    <row r="100" spans="1:92">
      <c r="A100" s="45" t="s">
        <v>610</v>
      </c>
      <c r="B100" s="45" t="s">
        <v>235</v>
      </c>
      <c r="C100" s="40">
        <v>7097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5"/>
      <c r="O100" s="31"/>
      <c r="P100" s="31"/>
      <c r="Q100" s="31"/>
      <c r="R100" s="31"/>
      <c r="S100" s="31"/>
      <c r="T100" s="31"/>
      <c r="U100" s="31"/>
      <c r="V100" s="31"/>
      <c r="W100" s="2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28"/>
      <c r="CI100" s="28"/>
      <c r="CJ100" s="28"/>
      <c r="CK100" s="28"/>
      <c r="CL100" s="28"/>
      <c r="CM100" s="28"/>
      <c r="CN100" s="28"/>
    </row>
    <row r="101" spans="1:92">
      <c r="A101" s="45" t="s">
        <v>611</v>
      </c>
      <c r="B101" s="45" t="s">
        <v>236</v>
      </c>
      <c r="C101" s="40">
        <v>1261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35"/>
      <c r="O101" s="31"/>
      <c r="P101" s="31"/>
      <c r="Q101" s="31"/>
      <c r="R101" s="31"/>
      <c r="S101" s="31"/>
      <c r="T101" s="31"/>
      <c r="U101" s="31"/>
      <c r="V101" s="31"/>
      <c r="W101" s="2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28"/>
      <c r="CI101" s="28"/>
      <c r="CJ101" s="28"/>
      <c r="CK101" s="28"/>
      <c r="CL101" s="28"/>
      <c r="CM101" s="28"/>
      <c r="CN101" s="28"/>
    </row>
    <row r="102" spans="1:92">
      <c r="A102" s="45" t="s">
        <v>612</v>
      </c>
      <c r="B102" s="45" t="s">
        <v>237</v>
      </c>
      <c r="C102" s="40">
        <v>1698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35"/>
      <c r="O102" s="31"/>
      <c r="P102" s="31"/>
      <c r="Q102" s="31"/>
      <c r="R102" s="31"/>
      <c r="S102" s="31"/>
      <c r="T102" s="31"/>
      <c r="U102" s="31"/>
      <c r="V102" s="31"/>
      <c r="W102" s="2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28"/>
      <c r="CI102" s="28"/>
      <c r="CJ102" s="28"/>
      <c r="CK102" s="28"/>
      <c r="CL102" s="28"/>
      <c r="CM102" s="28"/>
      <c r="CN102" s="28"/>
    </row>
    <row r="103" spans="1:92">
      <c r="A103" s="45" t="s">
        <v>613</v>
      </c>
      <c r="B103" s="45" t="s">
        <v>238</v>
      </c>
      <c r="C103" s="40">
        <v>1844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35"/>
      <c r="O103" s="31"/>
      <c r="P103" s="31"/>
      <c r="Q103" s="31"/>
      <c r="R103" s="31"/>
      <c r="S103" s="31"/>
      <c r="T103" s="31"/>
      <c r="U103" s="31"/>
      <c r="V103" s="31"/>
      <c r="W103" s="28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28"/>
      <c r="CI103" s="28"/>
      <c r="CJ103" s="28"/>
      <c r="CK103" s="28"/>
      <c r="CL103" s="28"/>
      <c r="CM103" s="28"/>
      <c r="CN103" s="28"/>
    </row>
    <row r="104" spans="1:92">
      <c r="A104" s="45" t="s">
        <v>614</v>
      </c>
      <c r="B104" s="45" t="s">
        <v>239</v>
      </c>
      <c r="C104" s="40">
        <v>3258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35"/>
      <c r="O104" s="31"/>
      <c r="P104" s="31"/>
      <c r="Q104" s="31"/>
      <c r="R104" s="31"/>
      <c r="S104" s="31"/>
      <c r="T104" s="31"/>
      <c r="U104" s="31"/>
      <c r="V104" s="31"/>
      <c r="W104" s="28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28"/>
      <c r="CI104" s="28"/>
      <c r="CJ104" s="28"/>
      <c r="CK104" s="28"/>
      <c r="CL104" s="28"/>
      <c r="CM104" s="28"/>
      <c r="CN104" s="28"/>
    </row>
    <row r="105" spans="1:92">
      <c r="A105" s="45" t="s">
        <v>615</v>
      </c>
      <c r="B105" s="45" t="s">
        <v>240</v>
      </c>
      <c r="C105" s="40">
        <v>513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35"/>
      <c r="O105" s="31"/>
      <c r="P105" s="31"/>
      <c r="Q105" s="31"/>
      <c r="R105" s="31"/>
      <c r="S105" s="31"/>
      <c r="T105" s="31"/>
      <c r="U105" s="31"/>
      <c r="V105" s="31"/>
      <c r="W105" s="28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28"/>
      <c r="CI105" s="28"/>
      <c r="CJ105" s="28"/>
      <c r="CK105" s="28"/>
      <c r="CL105" s="28"/>
      <c r="CM105" s="28"/>
      <c r="CN105" s="28"/>
    </row>
    <row r="106" spans="1:92">
      <c r="A106" s="45" t="s">
        <v>616</v>
      </c>
      <c r="B106" s="45" t="s">
        <v>241</v>
      </c>
      <c r="C106" s="40">
        <v>40342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35"/>
      <c r="O106" s="31"/>
      <c r="P106" s="31"/>
      <c r="Q106" s="31"/>
      <c r="R106" s="31"/>
      <c r="S106" s="31"/>
      <c r="T106" s="31"/>
      <c r="U106" s="31"/>
      <c r="V106" s="31"/>
      <c r="W106" s="2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28"/>
      <c r="CI106" s="28"/>
      <c r="CJ106" s="28"/>
      <c r="CK106" s="28"/>
      <c r="CL106" s="28"/>
      <c r="CM106" s="28"/>
      <c r="CN106" s="28"/>
    </row>
    <row r="107" spans="1:92">
      <c r="A107" s="45" t="s">
        <v>617</v>
      </c>
      <c r="B107" s="45" t="s">
        <v>242</v>
      </c>
      <c r="C107" s="40">
        <v>5067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35"/>
      <c r="O107" s="31"/>
      <c r="P107" s="31"/>
      <c r="Q107" s="31"/>
      <c r="R107" s="31"/>
      <c r="S107" s="31"/>
      <c r="T107" s="31"/>
      <c r="U107" s="31"/>
      <c r="V107" s="31"/>
      <c r="W107" s="28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28"/>
      <c r="CI107" s="28"/>
      <c r="CJ107" s="28"/>
      <c r="CK107" s="28"/>
      <c r="CL107" s="28"/>
      <c r="CM107" s="28"/>
      <c r="CN107" s="28"/>
    </row>
    <row r="108" spans="1:92">
      <c r="A108" s="45" t="s">
        <v>618</v>
      </c>
      <c r="B108" s="45" t="s">
        <v>243</v>
      </c>
      <c r="C108" s="40">
        <v>158654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35"/>
      <c r="O108" s="31"/>
      <c r="P108" s="31"/>
      <c r="Q108" s="31"/>
      <c r="R108" s="31"/>
      <c r="S108" s="31"/>
      <c r="T108" s="31"/>
      <c r="U108" s="31"/>
      <c r="V108" s="31"/>
      <c r="W108" s="2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28"/>
      <c r="CI108" s="28"/>
      <c r="CJ108" s="28"/>
      <c r="CK108" s="28"/>
      <c r="CL108" s="28"/>
      <c r="CM108" s="28"/>
      <c r="CN108" s="28"/>
    </row>
    <row r="109" spans="1:92">
      <c r="A109" s="45" t="s">
        <v>619</v>
      </c>
      <c r="B109" s="45" t="s">
        <v>244</v>
      </c>
      <c r="C109" s="40">
        <v>1711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35"/>
      <c r="O109" s="31"/>
      <c r="P109" s="31"/>
      <c r="Q109" s="31"/>
      <c r="R109" s="31"/>
      <c r="S109" s="31"/>
      <c r="T109" s="31"/>
      <c r="U109" s="31"/>
      <c r="V109" s="31"/>
      <c r="W109" s="28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28"/>
      <c r="CI109" s="28"/>
      <c r="CJ109" s="28"/>
      <c r="CK109" s="28"/>
      <c r="CL109" s="28"/>
      <c r="CM109" s="28"/>
      <c r="CN109" s="28"/>
    </row>
    <row r="110" spans="1:92">
      <c r="A110" s="45" t="s">
        <v>620</v>
      </c>
      <c r="B110" s="45" t="s">
        <v>245</v>
      </c>
      <c r="C110" s="40">
        <v>1040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35"/>
      <c r="O110" s="31"/>
      <c r="P110" s="31"/>
      <c r="Q110" s="31"/>
      <c r="R110" s="31"/>
      <c r="S110" s="31"/>
      <c r="T110" s="31"/>
      <c r="U110" s="31"/>
      <c r="V110" s="31"/>
      <c r="W110" s="2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28"/>
      <c r="CI110" s="28"/>
      <c r="CJ110" s="28"/>
      <c r="CK110" s="28"/>
      <c r="CL110" s="28"/>
      <c r="CM110" s="28"/>
      <c r="CN110" s="28"/>
    </row>
    <row r="111" spans="1:92">
      <c r="A111" s="45" t="s">
        <v>621</v>
      </c>
      <c r="B111" s="45" t="s">
        <v>246</v>
      </c>
      <c r="C111" s="40">
        <v>4562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35"/>
      <c r="O111" s="31"/>
      <c r="P111" s="31"/>
      <c r="Q111" s="31"/>
      <c r="R111" s="31"/>
      <c r="S111" s="31"/>
      <c r="T111" s="31"/>
      <c r="U111" s="31"/>
      <c r="V111" s="31"/>
      <c r="W111" s="28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28"/>
      <c r="CI111" s="28"/>
      <c r="CJ111" s="28"/>
      <c r="CK111" s="28"/>
      <c r="CL111" s="28"/>
      <c r="CM111" s="28"/>
      <c r="CN111" s="28"/>
    </row>
    <row r="112" spans="1:92">
      <c r="A112" s="45" t="s">
        <v>622</v>
      </c>
      <c r="B112" s="45" t="s">
        <v>247</v>
      </c>
      <c r="C112" s="40">
        <v>17402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35"/>
      <c r="O112" s="31"/>
      <c r="P112" s="31"/>
      <c r="Q112" s="31"/>
      <c r="R112" s="31"/>
      <c r="S112" s="31"/>
      <c r="T112" s="31"/>
      <c r="U112" s="31"/>
      <c r="V112" s="31"/>
      <c r="W112" s="28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28"/>
      <c r="CI112" s="28"/>
      <c r="CJ112" s="28"/>
      <c r="CK112" s="28"/>
      <c r="CL112" s="28"/>
      <c r="CM112" s="28"/>
      <c r="CN112" s="28"/>
    </row>
    <row r="113" spans="1:92">
      <c r="A113" s="45" t="s">
        <v>623</v>
      </c>
      <c r="B113" s="45" t="s">
        <v>248</v>
      </c>
      <c r="C113" s="40">
        <v>8305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35"/>
      <c r="O113" s="31"/>
      <c r="P113" s="31"/>
      <c r="Q113" s="31"/>
      <c r="R113" s="31"/>
      <c r="S113" s="31"/>
      <c r="T113" s="31"/>
      <c r="U113" s="31"/>
      <c r="V113" s="31"/>
      <c r="W113" s="28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28"/>
      <c r="CI113" s="28"/>
      <c r="CJ113" s="28"/>
      <c r="CK113" s="28"/>
      <c r="CL113" s="28"/>
      <c r="CM113" s="28"/>
      <c r="CN113" s="28"/>
    </row>
    <row r="114" spans="1:92">
      <c r="A114" s="45" t="s">
        <v>624</v>
      </c>
      <c r="B114" s="45" t="s">
        <v>249</v>
      </c>
      <c r="C114" s="40">
        <v>10289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35"/>
      <c r="O114" s="31"/>
      <c r="P114" s="31"/>
      <c r="Q114" s="31"/>
      <c r="R114" s="31"/>
      <c r="S114" s="31"/>
      <c r="T114" s="31"/>
      <c r="U114" s="31"/>
      <c r="V114" s="31"/>
      <c r="W114" s="28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28"/>
      <c r="CI114" s="28"/>
      <c r="CJ114" s="28"/>
      <c r="CK114" s="28"/>
      <c r="CL114" s="28"/>
      <c r="CM114" s="28"/>
      <c r="CN114" s="28"/>
    </row>
    <row r="115" spans="1:92">
      <c r="A115" s="45" t="s">
        <v>625</v>
      </c>
      <c r="B115" s="45" t="s">
        <v>250</v>
      </c>
      <c r="C115" s="40">
        <v>5013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35"/>
      <c r="O115" s="31"/>
      <c r="P115" s="31"/>
      <c r="Q115" s="31"/>
      <c r="R115" s="31"/>
      <c r="S115" s="31"/>
      <c r="T115" s="31"/>
      <c r="U115" s="31"/>
      <c r="V115" s="31"/>
      <c r="W115" s="28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28"/>
      <c r="CI115" s="28"/>
      <c r="CJ115" s="28"/>
      <c r="CK115" s="28"/>
      <c r="CL115" s="28"/>
      <c r="CM115" s="28"/>
      <c r="CN115" s="28"/>
    </row>
    <row r="116" spans="1:92">
      <c r="A116" s="45" t="s">
        <v>626</v>
      </c>
      <c r="B116" s="45" t="s">
        <v>251</v>
      </c>
      <c r="C116" s="40">
        <v>1934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35"/>
      <c r="O116" s="31"/>
      <c r="P116" s="31"/>
      <c r="Q116" s="31"/>
      <c r="R116" s="31"/>
      <c r="S116" s="31"/>
      <c r="T116" s="31"/>
      <c r="U116" s="31"/>
      <c r="V116" s="31"/>
      <c r="W116" s="28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28"/>
      <c r="CI116" s="28"/>
      <c r="CJ116" s="28"/>
      <c r="CK116" s="28"/>
      <c r="CL116" s="28"/>
      <c r="CM116" s="28"/>
      <c r="CN116" s="28"/>
    </row>
    <row r="117" spans="1:92">
      <c r="A117" s="40" t="s">
        <v>420</v>
      </c>
      <c r="B117" s="40" t="s">
        <v>652</v>
      </c>
      <c r="C117" s="40">
        <v>2815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35"/>
      <c r="O117" s="31"/>
      <c r="P117" s="31"/>
      <c r="Q117" s="31"/>
      <c r="R117" s="31"/>
      <c r="S117" s="31"/>
      <c r="T117" s="31"/>
      <c r="U117" s="31"/>
      <c r="V117" s="31"/>
      <c r="W117" s="28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28"/>
      <c r="CI117" s="28"/>
      <c r="CJ117" s="28"/>
      <c r="CK117" s="28"/>
      <c r="CL117" s="28"/>
      <c r="CM117" s="28"/>
      <c r="CN117" s="28"/>
    </row>
    <row r="118" spans="1:92">
      <c r="A118" s="40" t="s">
        <v>421</v>
      </c>
      <c r="B118" s="40" t="s">
        <v>422</v>
      </c>
      <c r="C118" s="40">
        <v>3403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5"/>
      <c r="O118" s="31"/>
      <c r="P118" s="31"/>
      <c r="Q118" s="28"/>
      <c r="R118" s="28"/>
      <c r="S118" s="28"/>
      <c r="T118" s="28"/>
      <c r="U118" s="28"/>
      <c r="V118" s="28"/>
      <c r="W118" s="28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28"/>
      <c r="CI118" s="28"/>
      <c r="CJ118" s="28"/>
      <c r="CK118" s="28"/>
      <c r="CL118" s="28"/>
      <c r="CM118" s="28"/>
      <c r="CN118" s="28"/>
    </row>
    <row r="119" spans="1:92">
      <c r="A119" s="40" t="s">
        <v>0</v>
      </c>
      <c r="B119" s="40" t="s">
        <v>252</v>
      </c>
      <c r="C119" s="40">
        <v>790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35"/>
      <c r="O119" s="31"/>
      <c r="P119" s="31"/>
      <c r="Q119" s="31"/>
      <c r="R119" s="31"/>
      <c r="S119" s="31"/>
      <c r="T119" s="31"/>
      <c r="U119" s="31"/>
      <c r="V119" s="31"/>
      <c r="W119" s="28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28"/>
      <c r="CI119" s="28"/>
      <c r="CJ119" s="28"/>
      <c r="CK119" s="28"/>
      <c r="CL119" s="28"/>
      <c r="CM119" s="28"/>
      <c r="CN119" s="28"/>
    </row>
    <row r="120" spans="1:92">
      <c r="A120" s="40" t="s">
        <v>1</v>
      </c>
      <c r="B120" s="40" t="s">
        <v>253</v>
      </c>
      <c r="C120" s="40">
        <v>654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5"/>
      <c r="O120" s="31"/>
      <c r="P120" s="31"/>
      <c r="Q120" s="28"/>
      <c r="R120" s="28"/>
      <c r="S120" s="28"/>
      <c r="T120" s="28"/>
      <c r="U120" s="28"/>
      <c r="V120" s="31"/>
      <c r="W120" s="28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28"/>
      <c r="CI120" s="28"/>
      <c r="CJ120" s="28"/>
      <c r="CK120" s="28"/>
      <c r="CL120" s="28"/>
      <c r="CM120" s="28"/>
      <c r="CN120" s="28"/>
    </row>
    <row r="121" spans="1:92">
      <c r="A121" s="40" t="s">
        <v>80</v>
      </c>
      <c r="B121" s="40" t="s">
        <v>137</v>
      </c>
      <c r="C121" s="40">
        <v>531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35"/>
      <c r="O121" s="31"/>
      <c r="P121" s="31"/>
      <c r="Q121" s="28"/>
      <c r="R121" s="28"/>
      <c r="S121" s="28"/>
      <c r="T121" s="28"/>
      <c r="U121" s="28"/>
      <c r="V121" s="31"/>
      <c r="W121" s="28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28"/>
      <c r="CI121" s="28"/>
      <c r="CJ121" s="28"/>
      <c r="CK121" s="28"/>
      <c r="CL121" s="28"/>
      <c r="CM121" s="28"/>
      <c r="CN121" s="28"/>
    </row>
    <row r="122" spans="1:92">
      <c r="A122" s="40" t="s">
        <v>662</v>
      </c>
      <c r="B122" s="40" t="s">
        <v>663</v>
      </c>
      <c r="C122" s="40">
        <v>435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  <c r="O122" s="31"/>
      <c r="P122" s="31"/>
      <c r="Q122" s="28"/>
      <c r="R122" s="28"/>
      <c r="S122" s="28"/>
      <c r="T122" s="28"/>
      <c r="U122" s="28"/>
      <c r="V122" s="31"/>
      <c r="W122" s="28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28"/>
      <c r="CI122" s="28"/>
      <c r="CJ122" s="28"/>
      <c r="CK122" s="28"/>
      <c r="CL122" s="28"/>
      <c r="CM122" s="28"/>
      <c r="CN122" s="28"/>
    </row>
    <row r="123" spans="1:92">
      <c r="A123" s="40" t="s">
        <v>2</v>
      </c>
      <c r="B123" s="40" t="s">
        <v>664</v>
      </c>
      <c r="C123" s="40">
        <v>84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35"/>
      <c r="O123" s="31"/>
      <c r="P123" s="31"/>
      <c r="Q123" s="28"/>
      <c r="R123" s="28"/>
      <c r="S123" s="28"/>
      <c r="T123" s="28"/>
      <c r="U123" s="28"/>
      <c r="V123" s="31"/>
      <c r="W123" s="28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28"/>
      <c r="CI123" s="28"/>
      <c r="CJ123" s="28"/>
      <c r="CK123" s="28"/>
      <c r="CL123" s="28"/>
      <c r="CM123" s="28"/>
      <c r="CN123" s="28"/>
    </row>
    <row r="124" spans="1:92">
      <c r="A124" s="40" t="s">
        <v>3</v>
      </c>
      <c r="B124" s="40" t="s">
        <v>254</v>
      </c>
      <c r="C124" s="40">
        <v>406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35"/>
      <c r="O124" s="31"/>
      <c r="P124" s="31"/>
      <c r="Q124" s="28"/>
      <c r="R124" s="28"/>
      <c r="S124" s="28"/>
      <c r="T124" s="28"/>
      <c r="U124" s="28"/>
      <c r="V124" s="31"/>
      <c r="W124" s="28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28"/>
      <c r="CI124" s="28"/>
      <c r="CJ124" s="28"/>
      <c r="CK124" s="28"/>
      <c r="CL124" s="28"/>
      <c r="CM124" s="28"/>
      <c r="CN124" s="28"/>
    </row>
    <row r="125" spans="1:92">
      <c r="A125" s="40" t="s">
        <v>384</v>
      </c>
      <c r="B125" s="40" t="s">
        <v>650</v>
      </c>
      <c r="C125" s="40">
        <v>85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35"/>
      <c r="O125" s="31"/>
      <c r="P125" s="31"/>
      <c r="Q125" s="28"/>
      <c r="R125" s="28"/>
      <c r="S125" s="28"/>
      <c r="T125" s="28"/>
      <c r="U125" s="28"/>
      <c r="V125" s="31"/>
      <c r="W125" s="28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28"/>
      <c r="CI125" s="28"/>
      <c r="CJ125" s="28"/>
      <c r="CK125" s="28"/>
      <c r="CL125" s="28"/>
      <c r="CM125" s="28"/>
      <c r="CN125" s="28"/>
    </row>
    <row r="126" spans="1:92">
      <c r="A126" s="40" t="s">
        <v>255</v>
      </c>
      <c r="B126" s="40" t="s">
        <v>451</v>
      </c>
      <c r="C126" s="40">
        <v>116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5"/>
      <c r="O126" s="31"/>
      <c r="P126" s="31"/>
      <c r="Q126" s="28"/>
      <c r="R126" s="28"/>
      <c r="S126" s="28"/>
      <c r="T126" s="28"/>
      <c r="U126" s="28"/>
      <c r="V126" s="31"/>
      <c r="W126" s="2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28"/>
      <c r="CI126" s="28"/>
      <c r="CJ126" s="28"/>
      <c r="CK126" s="28"/>
      <c r="CL126" s="28"/>
      <c r="CM126" s="28"/>
      <c r="CN126" s="28"/>
    </row>
    <row r="127" spans="1:92">
      <c r="A127" s="40" t="s">
        <v>471</v>
      </c>
      <c r="B127" s="40" t="s">
        <v>472</v>
      </c>
      <c r="C127" s="40">
        <v>581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5"/>
      <c r="O127" s="31"/>
      <c r="P127" s="31"/>
      <c r="Q127" s="28"/>
      <c r="R127" s="28"/>
      <c r="S127" s="28"/>
      <c r="T127" s="28"/>
      <c r="U127" s="28"/>
      <c r="V127" s="31"/>
      <c r="W127" s="2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28"/>
      <c r="CI127" s="28"/>
      <c r="CJ127" s="28"/>
      <c r="CK127" s="28"/>
      <c r="CL127" s="28"/>
      <c r="CM127" s="28"/>
      <c r="CN127" s="28"/>
    </row>
    <row r="128" spans="1:92">
      <c r="A128" s="40" t="s">
        <v>4</v>
      </c>
      <c r="B128" s="40" t="s">
        <v>256</v>
      </c>
      <c r="C128" s="40">
        <v>971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35"/>
      <c r="O128" s="31"/>
      <c r="P128" s="31"/>
      <c r="Q128" s="28"/>
      <c r="R128" s="28"/>
      <c r="S128" s="28"/>
      <c r="T128" s="28"/>
      <c r="U128" s="28"/>
      <c r="V128" s="31"/>
      <c r="W128" s="2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28"/>
      <c r="CI128" s="28"/>
      <c r="CJ128" s="28"/>
      <c r="CK128" s="28"/>
      <c r="CL128" s="28"/>
      <c r="CM128" s="28"/>
      <c r="CN128" s="28"/>
    </row>
    <row r="129" spans="1:92">
      <c r="A129" s="40" t="s">
        <v>385</v>
      </c>
      <c r="B129" s="40" t="s">
        <v>386</v>
      </c>
      <c r="C129" s="40">
        <v>556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35"/>
      <c r="O129" s="31"/>
      <c r="P129" s="31"/>
      <c r="Q129" s="28"/>
      <c r="R129" s="28"/>
      <c r="S129" s="28"/>
      <c r="T129" s="28"/>
      <c r="U129" s="28"/>
      <c r="V129" s="31"/>
      <c r="W129" s="2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28"/>
      <c r="CI129" s="28"/>
      <c r="CJ129" s="28"/>
      <c r="CK129" s="28"/>
      <c r="CL129" s="28"/>
      <c r="CM129" s="28"/>
      <c r="CN129" s="28"/>
    </row>
    <row r="130" spans="1:92">
      <c r="A130" s="40" t="s">
        <v>5</v>
      </c>
      <c r="B130" s="40" t="s">
        <v>257</v>
      </c>
      <c r="C130" s="40">
        <v>435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5"/>
      <c r="O130" s="31"/>
      <c r="P130" s="31"/>
      <c r="Q130" s="28"/>
      <c r="R130" s="28"/>
      <c r="S130" s="28"/>
      <c r="T130" s="28"/>
      <c r="U130" s="28"/>
      <c r="V130" s="31"/>
      <c r="W130" s="28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28"/>
      <c r="CI130" s="28"/>
      <c r="CJ130" s="28"/>
      <c r="CK130" s="28"/>
      <c r="CL130" s="28"/>
      <c r="CM130" s="28"/>
      <c r="CN130" s="28"/>
    </row>
    <row r="131" spans="1:92">
      <c r="A131" s="40" t="s">
        <v>6</v>
      </c>
      <c r="B131" s="40" t="s">
        <v>258</v>
      </c>
      <c r="C131" s="40">
        <v>392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35"/>
      <c r="O131" s="31"/>
      <c r="P131" s="31"/>
      <c r="Q131" s="28"/>
      <c r="R131" s="28"/>
      <c r="S131" s="28"/>
      <c r="T131" s="28"/>
      <c r="U131" s="28"/>
      <c r="V131" s="31"/>
      <c r="W131" s="28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28"/>
      <c r="CI131" s="28"/>
      <c r="CJ131" s="28"/>
      <c r="CK131" s="28"/>
      <c r="CL131" s="28"/>
      <c r="CM131" s="28"/>
      <c r="CN131" s="28"/>
    </row>
    <row r="132" spans="1:92">
      <c r="A132" s="40" t="s">
        <v>387</v>
      </c>
      <c r="B132" s="40" t="s">
        <v>388</v>
      </c>
      <c r="C132" s="40">
        <v>1244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35"/>
      <c r="O132" s="31"/>
      <c r="P132" s="31"/>
      <c r="Q132" s="28"/>
      <c r="R132" s="28"/>
      <c r="S132" s="28"/>
      <c r="T132" s="28"/>
      <c r="U132" s="28"/>
      <c r="V132" s="31"/>
      <c r="W132" s="28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28"/>
      <c r="CI132" s="28"/>
      <c r="CJ132" s="28"/>
      <c r="CK132" s="28"/>
      <c r="CL132" s="28"/>
      <c r="CM132" s="28"/>
      <c r="CN132" s="28"/>
    </row>
    <row r="133" spans="1:92">
      <c r="A133" s="40" t="s">
        <v>389</v>
      </c>
      <c r="B133" s="40" t="s">
        <v>390</v>
      </c>
      <c r="C133" s="40">
        <v>668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35"/>
      <c r="O133" s="31"/>
      <c r="P133" s="31"/>
      <c r="Q133" s="28"/>
      <c r="R133" s="28"/>
      <c r="S133" s="28"/>
      <c r="T133" s="28"/>
      <c r="U133" s="28"/>
      <c r="V133" s="31"/>
      <c r="W133" s="28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28"/>
      <c r="CI133" s="28"/>
      <c r="CJ133" s="28"/>
      <c r="CK133" s="28"/>
      <c r="CL133" s="28"/>
      <c r="CM133" s="28"/>
      <c r="CN133" s="28"/>
    </row>
    <row r="134" spans="1:92">
      <c r="A134" s="40" t="s">
        <v>692</v>
      </c>
      <c r="B134" s="40" t="s">
        <v>693</v>
      </c>
      <c r="C134" s="40">
        <v>81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35"/>
      <c r="O134" s="31"/>
      <c r="P134" s="31"/>
      <c r="Q134" s="28"/>
      <c r="R134" s="28"/>
      <c r="S134" s="28"/>
      <c r="T134" s="28"/>
      <c r="U134" s="28"/>
      <c r="V134" s="31"/>
      <c r="W134" s="28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28"/>
      <c r="CI134" s="28"/>
      <c r="CJ134" s="28"/>
      <c r="CK134" s="28"/>
      <c r="CL134" s="28"/>
      <c r="CM134" s="28"/>
      <c r="CN134" s="28"/>
    </row>
    <row r="135" spans="1:92">
      <c r="A135" s="40" t="s">
        <v>7</v>
      </c>
      <c r="B135" s="40" t="s">
        <v>259</v>
      </c>
      <c r="C135" s="40">
        <v>181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35"/>
      <c r="O135" s="31"/>
      <c r="P135" s="31"/>
      <c r="Q135" s="28"/>
      <c r="R135" s="28"/>
      <c r="S135" s="28"/>
      <c r="T135" s="28"/>
      <c r="U135" s="28"/>
      <c r="V135" s="31"/>
      <c r="W135" s="28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28"/>
      <c r="CI135" s="28"/>
      <c r="CJ135" s="28"/>
      <c r="CK135" s="28"/>
      <c r="CL135" s="28"/>
      <c r="CM135" s="28"/>
      <c r="CN135" s="28"/>
    </row>
    <row r="136" spans="1:92">
      <c r="A136" s="40" t="s">
        <v>8</v>
      </c>
      <c r="B136" s="40" t="s">
        <v>260</v>
      </c>
      <c r="C136" s="40">
        <v>470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35"/>
      <c r="O136" s="31"/>
      <c r="P136" s="31"/>
      <c r="Q136" s="28"/>
      <c r="R136" s="28"/>
      <c r="S136" s="28"/>
      <c r="T136" s="28"/>
      <c r="U136" s="28"/>
      <c r="V136" s="31"/>
      <c r="W136" s="2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28"/>
      <c r="CI136" s="28"/>
      <c r="CJ136" s="28"/>
      <c r="CK136" s="28"/>
      <c r="CL136" s="28"/>
      <c r="CM136" s="28"/>
      <c r="CN136" s="28"/>
    </row>
    <row r="137" spans="1:92">
      <c r="A137" s="40" t="s">
        <v>81</v>
      </c>
      <c r="B137" s="40" t="s">
        <v>261</v>
      </c>
      <c r="C137" s="40">
        <v>736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35"/>
      <c r="O137" s="31"/>
      <c r="P137" s="31"/>
      <c r="Q137" s="28"/>
      <c r="R137" s="28"/>
      <c r="S137" s="28"/>
      <c r="T137" s="28"/>
      <c r="U137" s="28"/>
      <c r="V137" s="31"/>
      <c r="W137" s="2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28"/>
      <c r="CI137" s="28"/>
      <c r="CJ137" s="28"/>
      <c r="CK137" s="28"/>
      <c r="CL137" s="28"/>
      <c r="CM137" s="28"/>
      <c r="CN137" s="28"/>
    </row>
    <row r="138" spans="1:92">
      <c r="A138" s="40" t="s">
        <v>262</v>
      </c>
      <c r="B138" s="40" t="s">
        <v>263</v>
      </c>
      <c r="C138" s="40">
        <v>725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35"/>
      <c r="O138" s="31"/>
      <c r="P138" s="31"/>
      <c r="Q138" s="28"/>
      <c r="R138" s="28"/>
      <c r="S138" s="28"/>
      <c r="T138" s="28"/>
      <c r="U138" s="28"/>
      <c r="V138" s="31"/>
      <c r="W138" s="2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28"/>
      <c r="CI138" s="28"/>
      <c r="CJ138" s="28"/>
      <c r="CK138" s="28"/>
      <c r="CL138" s="28"/>
      <c r="CM138" s="28"/>
      <c r="CN138" s="28"/>
    </row>
    <row r="139" spans="1:92">
      <c r="A139" s="40" t="s">
        <v>391</v>
      </c>
      <c r="B139" s="40" t="s">
        <v>392</v>
      </c>
      <c r="C139" s="40">
        <v>402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35"/>
      <c r="O139" s="31"/>
      <c r="P139" s="31"/>
      <c r="Q139" s="28"/>
      <c r="R139" s="28"/>
      <c r="S139" s="28"/>
      <c r="T139" s="28"/>
      <c r="U139" s="28"/>
      <c r="V139" s="31"/>
      <c r="W139" s="2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28"/>
      <c r="CI139" s="28"/>
      <c r="CJ139" s="28"/>
      <c r="CK139" s="28"/>
      <c r="CL139" s="28"/>
      <c r="CM139" s="28"/>
      <c r="CN139" s="28"/>
    </row>
    <row r="140" spans="1:92">
      <c r="A140" s="40" t="s">
        <v>452</v>
      </c>
      <c r="B140" s="40" t="s">
        <v>651</v>
      </c>
      <c r="C140" s="40">
        <v>544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35"/>
      <c r="O140" s="31"/>
      <c r="P140" s="31"/>
      <c r="Q140" s="28"/>
      <c r="R140" s="28"/>
      <c r="S140" s="28"/>
      <c r="T140" s="28"/>
      <c r="U140" s="28"/>
      <c r="V140" s="31"/>
      <c r="W140" s="2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28"/>
      <c r="CI140" s="28"/>
      <c r="CJ140" s="28"/>
      <c r="CK140" s="28"/>
      <c r="CL140" s="28"/>
      <c r="CM140" s="28"/>
      <c r="CN140" s="28"/>
    </row>
    <row r="141" spans="1:92">
      <c r="A141" s="40" t="s">
        <v>9</v>
      </c>
      <c r="B141" s="40" t="s">
        <v>264</v>
      </c>
      <c r="C141" s="40">
        <v>192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35"/>
      <c r="O141" s="31"/>
      <c r="P141" s="31"/>
      <c r="Q141" s="28"/>
      <c r="R141" s="28"/>
      <c r="S141" s="28"/>
      <c r="T141" s="28"/>
      <c r="U141" s="28"/>
      <c r="V141" s="31"/>
      <c r="W141" s="2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28"/>
      <c r="CI141" s="28"/>
      <c r="CJ141" s="28"/>
      <c r="CK141" s="28"/>
      <c r="CL141" s="28"/>
      <c r="CM141" s="28"/>
      <c r="CN141" s="28"/>
    </row>
    <row r="142" spans="1:92">
      <c r="A142" s="40" t="s">
        <v>10</v>
      </c>
      <c r="B142" s="40" t="s">
        <v>265</v>
      </c>
      <c r="C142" s="40">
        <v>564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35"/>
      <c r="O142" s="31"/>
      <c r="P142" s="31"/>
      <c r="Q142" s="28"/>
      <c r="R142" s="28"/>
      <c r="S142" s="28"/>
      <c r="T142" s="28"/>
      <c r="U142" s="28"/>
      <c r="V142" s="31"/>
      <c r="W142" s="28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28"/>
      <c r="CI142" s="28"/>
      <c r="CJ142" s="28"/>
      <c r="CK142" s="28"/>
      <c r="CL142" s="28"/>
      <c r="CM142" s="28"/>
      <c r="CN142" s="28"/>
    </row>
    <row r="143" spans="1:92">
      <c r="A143" s="40" t="s">
        <v>11</v>
      </c>
      <c r="B143" s="40" t="s">
        <v>266</v>
      </c>
      <c r="C143" s="40">
        <v>512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35"/>
      <c r="O143" s="31"/>
      <c r="P143" s="31"/>
      <c r="Q143" s="28"/>
      <c r="R143" s="28"/>
      <c r="S143" s="28"/>
      <c r="T143" s="28"/>
      <c r="U143" s="28"/>
      <c r="V143" s="31"/>
      <c r="W143" s="28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28"/>
      <c r="CI143" s="28"/>
      <c r="CJ143" s="28"/>
      <c r="CK143" s="28"/>
      <c r="CL143" s="28"/>
      <c r="CM143" s="28"/>
      <c r="CN143" s="28"/>
    </row>
    <row r="144" spans="1:92">
      <c r="A144" s="40" t="s">
        <v>267</v>
      </c>
      <c r="B144" s="40" t="s">
        <v>268</v>
      </c>
      <c r="C144" s="40">
        <v>270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35"/>
      <c r="O144" s="31"/>
      <c r="P144" s="31"/>
      <c r="Q144" s="28"/>
      <c r="R144" s="28"/>
      <c r="S144" s="28"/>
      <c r="T144" s="28"/>
      <c r="U144" s="28"/>
      <c r="V144" s="31"/>
      <c r="W144" s="28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28"/>
      <c r="CI144" s="28"/>
      <c r="CJ144" s="28"/>
      <c r="CK144" s="28"/>
      <c r="CL144" s="28"/>
      <c r="CM144" s="28"/>
      <c r="CN144" s="28"/>
    </row>
    <row r="145" spans="1:92">
      <c r="A145" s="40" t="s">
        <v>12</v>
      </c>
      <c r="B145" s="40" t="s">
        <v>269</v>
      </c>
      <c r="C145" s="40">
        <v>200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35"/>
      <c r="O145" s="31"/>
      <c r="P145" s="31"/>
      <c r="Q145" s="28"/>
      <c r="R145" s="28"/>
      <c r="S145" s="28"/>
      <c r="T145" s="28"/>
      <c r="U145" s="28"/>
      <c r="V145" s="31"/>
      <c r="W145" s="28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28"/>
      <c r="CI145" s="28"/>
      <c r="CJ145" s="28"/>
      <c r="CK145" s="28"/>
      <c r="CL145" s="28"/>
      <c r="CM145" s="28"/>
      <c r="CN145" s="28"/>
    </row>
    <row r="146" spans="1:92">
      <c r="A146" s="40" t="s">
        <v>270</v>
      </c>
      <c r="B146" s="40" t="s">
        <v>271</v>
      </c>
      <c r="C146" s="40">
        <v>1079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35"/>
      <c r="O146" s="31"/>
      <c r="P146" s="31"/>
      <c r="Q146" s="28"/>
      <c r="R146" s="28"/>
      <c r="S146" s="28"/>
      <c r="T146" s="28"/>
      <c r="U146" s="28"/>
      <c r="V146" s="31"/>
      <c r="W146" s="28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28"/>
      <c r="CI146" s="28"/>
      <c r="CJ146" s="28"/>
      <c r="CK146" s="28"/>
      <c r="CL146" s="28"/>
      <c r="CM146" s="28"/>
      <c r="CN146" s="28"/>
    </row>
    <row r="147" spans="1:92">
      <c r="A147" s="40" t="s">
        <v>272</v>
      </c>
      <c r="B147" s="40" t="s">
        <v>653</v>
      </c>
      <c r="C147" s="40">
        <v>116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35"/>
      <c r="O147" s="31"/>
      <c r="P147" s="31"/>
      <c r="Q147" s="28"/>
      <c r="R147" s="28"/>
      <c r="S147" s="28"/>
      <c r="T147" s="28"/>
      <c r="U147" s="28"/>
      <c r="V147" s="31"/>
      <c r="W147" s="28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28"/>
      <c r="CI147" s="28"/>
      <c r="CJ147" s="28"/>
      <c r="CK147" s="28"/>
      <c r="CL147" s="28"/>
      <c r="CM147" s="28"/>
      <c r="CN147" s="28"/>
    </row>
    <row r="148" spans="1:92">
      <c r="A148" s="40" t="s">
        <v>133</v>
      </c>
      <c r="B148" s="40" t="s">
        <v>273</v>
      </c>
      <c r="C148" s="40">
        <v>863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35"/>
      <c r="O148" s="31"/>
      <c r="P148" s="31"/>
      <c r="Q148" s="28"/>
      <c r="R148" s="28"/>
      <c r="S148" s="28"/>
      <c r="T148" s="28"/>
      <c r="U148" s="28"/>
      <c r="V148" s="31"/>
      <c r="W148" s="28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28"/>
      <c r="CI148" s="28"/>
      <c r="CJ148" s="28"/>
      <c r="CK148" s="28"/>
      <c r="CL148" s="28"/>
      <c r="CM148" s="28"/>
      <c r="CN148" s="28"/>
    </row>
    <row r="149" spans="1:92">
      <c r="A149" s="40" t="s">
        <v>13</v>
      </c>
      <c r="B149" s="40" t="s">
        <v>274</v>
      </c>
      <c r="C149" s="40">
        <v>948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35"/>
      <c r="O149" s="31"/>
      <c r="P149" s="31"/>
      <c r="Q149" s="28"/>
      <c r="R149" s="28"/>
      <c r="S149" s="28"/>
      <c r="T149" s="28"/>
      <c r="U149" s="28"/>
      <c r="V149" s="31"/>
      <c r="W149" s="28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28"/>
      <c r="CI149" s="28"/>
      <c r="CJ149" s="28"/>
      <c r="CK149" s="28"/>
      <c r="CL149" s="28"/>
      <c r="CM149" s="28"/>
      <c r="CN149" s="28"/>
    </row>
    <row r="150" spans="1:92">
      <c r="A150" s="40" t="s">
        <v>393</v>
      </c>
      <c r="B150" s="40" t="s">
        <v>394</v>
      </c>
      <c r="C150" s="40">
        <v>602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35"/>
      <c r="O150" s="31"/>
      <c r="P150" s="31"/>
      <c r="Q150" s="28"/>
      <c r="R150" s="28"/>
      <c r="S150" s="28"/>
      <c r="T150" s="28"/>
      <c r="U150" s="28"/>
      <c r="V150" s="31"/>
      <c r="W150" s="28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28"/>
      <c r="CI150" s="28"/>
      <c r="CJ150" s="28"/>
      <c r="CK150" s="28"/>
      <c r="CL150" s="28"/>
      <c r="CM150" s="28"/>
      <c r="CN150" s="28"/>
    </row>
    <row r="151" spans="1:92">
      <c r="A151" s="40" t="s">
        <v>275</v>
      </c>
      <c r="B151" s="40" t="s">
        <v>276</v>
      </c>
      <c r="C151" s="40">
        <v>44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35"/>
      <c r="O151" s="31"/>
      <c r="P151" s="31"/>
      <c r="Q151" s="28"/>
      <c r="R151" s="28"/>
      <c r="S151" s="28"/>
      <c r="T151" s="28"/>
      <c r="U151" s="28"/>
      <c r="V151" s="31"/>
      <c r="W151" s="28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28"/>
      <c r="CI151" s="28"/>
      <c r="CJ151" s="28"/>
      <c r="CK151" s="28"/>
      <c r="CL151" s="28"/>
      <c r="CM151" s="28"/>
      <c r="CN151" s="28"/>
    </row>
    <row r="152" spans="1:92">
      <c r="A152" s="40" t="s">
        <v>489</v>
      </c>
      <c r="B152" s="40" t="s">
        <v>665</v>
      </c>
      <c r="C152" s="40">
        <v>535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35"/>
      <c r="O152" s="31"/>
      <c r="P152" s="31"/>
      <c r="Q152" s="28"/>
      <c r="R152" s="28"/>
      <c r="S152" s="28"/>
      <c r="T152" s="28"/>
      <c r="U152" s="28"/>
      <c r="V152" s="31"/>
      <c r="W152" s="28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28"/>
      <c r="CI152" s="28"/>
      <c r="CJ152" s="28"/>
      <c r="CK152" s="28"/>
      <c r="CL152" s="28"/>
      <c r="CM152" s="28"/>
      <c r="CN152" s="28"/>
    </row>
    <row r="153" spans="1:92">
      <c r="A153" s="40" t="s">
        <v>14</v>
      </c>
      <c r="B153" s="40" t="s">
        <v>277</v>
      </c>
      <c r="C153" s="40">
        <v>611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35"/>
      <c r="O153" s="31"/>
      <c r="P153" s="31"/>
      <c r="Q153" s="28"/>
      <c r="R153" s="28"/>
      <c r="S153" s="28"/>
      <c r="T153" s="28"/>
      <c r="U153" s="28"/>
      <c r="V153" s="31"/>
      <c r="W153" s="28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28"/>
      <c r="CI153" s="28"/>
      <c r="CJ153" s="28"/>
      <c r="CK153" s="28"/>
      <c r="CL153" s="28"/>
      <c r="CM153" s="28"/>
      <c r="CN153" s="28"/>
    </row>
    <row r="154" spans="1:92">
      <c r="A154" s="40" t="s">
        <v>15</v>
      </c>
      <c r="B154" s="40" t="s">
        <v>278</v>
      </c>
      <c r="C154" s="40">
        <v>508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35"/>
      <c r="O154" s="31"/>
      <c r="P154" s="31"/>
      <c r="Q154" s="28"/>
      <c r="R154" s="28"/>
      <c r="S154" s="28"/>
      <c r="T154" s="28"/>
      <c r="U154" s="28"/>
      <c r="V154" s="31"/>
      <c r="W154" s="28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28"/>
      <c r="CI154" s="28"/>
      <c r="CJ154" s="28"/>
      <c r="CK154" s="28"/>
      <c r="CL154" s="28"/>
      <c r="CM154" s="28"/>
      <c r="CN154" s="28"/>
    </row>
    <row r="155" spans="1:92">
      <c r="A155" s="40" t="s">
        <v>16</v>
      </c>
      <c r="B155" s="40" t="s">
        <v>279</v>
      </c>
      <c r="C155" s="40">
        <v>229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35"/>
      <c r="O155" s="31"/>
      <c r="P155" s="31"/>
      <c r="Q155" s="28"/>
      <c r="R155" s="28"/>
      <c r="S155" s="28"/>
      <c r="T155" s="28"/>
      <c r="U155" s="28"/>
      <c r="V155" s="31"/>
      <c r="W155" s="28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28"/>
      <c r="CI155" s="28"/>
      <c r="CJ155" s="28"/>
      <c r="CK155" s="28"/>
      <c r="CL155" s="28"/>
      <c r="CM155" s="28"/>
      <c r="CN155" s="28"/>
    </row>
    <row r="156" spans="1:92">
      <c r="A156" s="40" t="s">
        <v>17</v>
      </c>
      <c r="B156" s="40" t="s">
        <v>280</v>
      </c>
      <c r="C156" s="40">
        <v>421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35"/>
      <c r="O156" s="31"/>
      <c r="P156" s="31"/>
      <c r="Q156" s="28"/>
      <c r="R156" s="28"/>
      <c r="S156" s="28"/>
      <c r="T156" s="28"/>
      <c r="U156" s="28"/>
      <c r="V156" s="31"/>
      <c r="W156" s="28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28"/>
      <c r="CI156" s="28"/>
      <c r="CJ156" s="28"/>
      <c r="CK156" s="28"/>
      <c r="CL156" s="28"/>
      <c r="CM156" s="28"/>
      <c r="CN156" s="28"/>
    </row>
    <row r="157" spans="1:92">
      <c r="A157" s="40" t="s">
        <v>18</v>
      </c>
      <c r="B157" s="40" t="s">
        <v>281</v>
      </c>
      <c r="C157" s="40">
        <v>692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35"/>
      <c r="O157" s="31"/>
      <c r="P157" s="31"/>
      <c r="Q157" s="28"/>
      <c r="R157" s="28"/>
      <c r="S157" s="28"/>
      <c r="T157" s="28"/>
      <c r="U157" s="28"/>
      <c r="V157" s="31"/>
      <c r="W157" s="28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28"/>
      <c r="CI157" s="28"/>
      <c r="CJ157" s="28"/>
      <c r="CK157" s="28"/>
      <c r="CL157" s="28"/>
      <c r="CM157" s="28"/>
      <c r="CN157" s="28"/>
    </row>
    <row r="158" spans="1:92">
      <c r="A158" s="40" t="s">
        <v>19</v>
      </c>
      <c r="B158" s="40" t="s">
        <v>282</v>
      </c>
      <c r="C158" s="40">
        <v>578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35"/>
      <c r="O158" s="31"/>
      <c r="P158" s="31"/>
      <c r="Q158" s="28"/>
      <c r="R158" s="28"/>
      <c r="S158" s="28"/>
      <c r="T158" s="28"/>
      <c r="U158" s="28"/>
      <c r="V158" s="31"/>
      <c r="W158" s="28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28"/>
      <c r="CI158" s="28"/>
      <c r="CJ158" s="28"/>
      <c r="CK158" s="28"/>
      <c r="CL158" s="28"/>
      <c r="CM158" s="28"/>
      <c r="CN158" s="28"/>
    </row>
    <row r="159" spans="1:92">
      <c r="A159" s="40" t="s">
        <v>124</v>
      </c>
      <c r="B159" s="40" t="s">
        <v>283</v>
      </c>
      <c r="C159" s="40">
        <v>1358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35"/>
      <c r="O159" s="31"/>
      <c r="P159" s="31"/>
      <c r="Q159" s="28"/>
      <c r="R159" s="28"/>
      <c r="S159" s="28"/>
      <c r="T159" s="28"/>
      <c r="U159" s="28"/>
      <c r="V159" s="31"/>
      <c r="W159" s="28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28"/>
      <c r="CI159" s="28"/>
      <c r="CJ159" s="28"/>
      <c r="CK159" s="28"/>
      <c r="CL159" s="28"/>
      <c r="CM159" s="28"/>
      <c r="CN159" s="28"/>
    </row>
    <row r="160" spans="1:92">
      <c r="A160" s="40" t="s">
        <v>284</v>
      </c>
      <c r="B160" s="40" t="s">
        <v>285</v>
      </c>
      <c r="C160" s="40">
        <v>207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35"/>
      <c r="O160" s="31"/>
      <c r="P160" s="31"/>
      <c r="Q160" s="28"/>
      <c r="R160" s="28"/>
      <c r="S160" s="28"/>
      <c r="T160" s="28"/>
      <c r="U160" s="28"/>
      <c r="V160" s="31"/>
      <c r="W160" s="28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28"/>
      <c r="CI160" s="28"/>
      <c r="CJ160" s="28"/>
      <c r="CK160" s="28"/>
      <c r="CL160" s="28"/>
      <c r="CM160" s="28"/>
      <c r="CN160" s="28"/>
    </row>
    <row r="161" spans="1:92">
      <c r="A161" s="40" t="s">
        <v>286</v>
      </c>
      <c r="B161" s="40" t="s">
        <v>287</v>
      </c>
      <c r="C161" s="40">
        <v>577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35"/>
      <c r="O161" s="31"/>
      <c r="P161" s="31"/>
      <c r="Q161" s="28"/>
      <c r="R161" s="28"/>
      <c r="S161" s="28"/>
      <c r="T161" s="28"/>
      <c r="U161" s="28"/>
      <c r="V161" s="31"/>
      <c r="W161" s="28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28"/>
      <c r="CI161" s="28"/>
      <c r="CJ161" s="28"/>
      <c r="CK161" s="28"/>
      <c r="CL161" s="28"/>
      <c r="CM161" s="28"/>
      <c r="CN161" s="28"/>
    </row>
    <row r="162" spans="1:92">
      <c r="A162" s="40" t="s">
        <v>288</v>
      </c>
      <c r="B162" s="40" t="s">
        <v>289</v>
      </c>
      <c r="C162" s="40">
        <v>381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35"/>
      <c r="O162" s="31"/>
      <c r="P162" s="31"/>
      <c r="Q162" s="28"/>
      <c r="R162" s="28"/>
      <c r="S162" s="28"/>
      <c r="T162" s="28"/>
      <c r="U162" s="28"/>
      <c r="V162" s="31"/>
      <c r="W162" s="28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28"/>
      <c r="CI162" s="28"/>
      <c r="CJ162" s="28"/>
      <c r="CK162" s="28"/>
      <c r="CL162" s="28"/>
      <c r="CM162" s="28"/>
      <c r="CN162" s="28"/>
    </row>
    <row r="163" spans="1:92">
      <c r="A163" s="40" t="s">
        <v>395</v>
      </c>
      <c r="B163" s="40" t="s">
        <v>396</v>
      </c>
      <c r="C163" s="40">
        <v>378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35"/>
      <c r="O163" s="31"/>
      <c r="P163" s="31"/>
      <c r="Q163" s="28"/>
      <c r="R163" s="28"/>
      <c r="S163" s="28"/>
      <c r="T163" s="28"/>
      <c r="U163" s="28"/>
      <c r="V163" s="31"/>
      <c r="W163" s="28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28"/>
      <c r="CI163" s="28"/>
      <c r="CJ163" s="28"/>
      <c r="CK163" s="28"/>
      <c r="CL163" s="28"/>
      <c r="CM163" s="28"/>
      <c r="CN163" s="28"/>
    </row>
    <row r="164" spans="1:92">
      <c r="A164" s="40" t="s">
        <v>423</v>
      </c>
      <c r="B164" s="40" t="s">
        <v>424</v>
      </c>
      <c r="C164" s="40">
        <v>899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35"/>
      <c r="O164" s="31"/>
      <c r="P164" s="31"/>
      <c r="Q164" s="28"/>
      <c r="R164" s="28"/>
      <c r="S164" s="28"/>
      <c r="T164" s="28"/>
      <c r="U164" s="28"/>
      <c r="V164" s="31"/>
      <c r="W164" s="28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28"/>
      <c r="CI164" s="28"/>
      <c r="CJ164" s="28"/>
      <c r="CK164" s="28"/>
      <c r="CL164" s="28"/>
      <c r="CM164" s="28"/>
      <c r="CN164" s="28"/>
    </row>
    <row r="165" spans="1:92">
      <c r="A165" s="40" t="s">
        <v>425</v>
      </c>
      <c r="B165" s="40" t="s">
        <v>426</v>
      </c>
      <c r="C165" s="40">
        <v>352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35"/>
      <c r="O165" s="31"/>
      <c r="P165" s="31"/>
      <c r="Q165" s="28"/>
      <c r="R165" s="28"/>
      <c r="S165" s="28"/>
      <c r="T165" s="28"/>
      <c r="U165" s="28"/>
      <c r="V165" s="31"/>
      <c r="W165" s="28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28"/>
      <c r="CI165" s="28"/>
      <c r="CJ165" s="28"/>
      <c r="CK165" s="28"/>
      <c r="CL165" s="28"/>
      <c r="CM165" s="28"/>
      <c r="CN165" s="28"/>
    </row>
    <row r="166" spans="1:92">
      <c r="A166" s="40" t="s">
        <v>628</v>
      </c>
      <c r="B166" s="40" t="s">
        <v>629</v>
      </c>
      <c r="C166" s="40">
        <v>261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35"/>
      <c r="O166" s="31"/>
      <c r="P166" s="31"/>
      <c r="Q166" s="28"/>
      <c r="R166" s="28"/>
      <c r="S166" s="28"/>
      <c r="T166" s="28"/>
      <c r="U166" s="28"/>
      <c r="V166" s="31"/>
      <c r="W166" s="28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28"/>
      <c r="CI166" s="28"/>
      <c r="CJ166" s="28"/>
      <c r="CK166" s="28"/>
      <c r="CL166" s="28"/>
      <c r="CM166" s="28"/>
      <c r="CN166" s="28"/>
    </row>
    <row r="167" spans="1:92">
      <c r="A167" s="40" t="s">
        <v>290</v>
      </c>
      <c r="B167" s="40" t="s">
        <v>291</v>
      </c>
      <c r="C167" s="40">
        <v>891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35"/>
      <c r="O167" s="31"/>
      <c r="P167" s="31"/>
      <c r="Q167" s="28"/>
      <c r="R167" s="28"/>
      <c r="S167" s="28"/>
      <c r="T167" s="28"/>
      <c r="U167" s="28"/>
      <c r="V167" s="31"/>
      <c r="W167" s="28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28"/>
      <c r="CI167" s="28"/>
      <c r="CJ167" s="28"/>
      <c r="CK167" s="28"/>
      <c r="CL167" s="28"/>
      <c r="CM167" s="28"/>
      <c r="CN167" s="28"/>
    </row>
    <row r="168" spans="1:92">
      <c r="A168" s="40" t="s">
        <v>20</v>
      </c>
      <c r="B168" s="40" t="s">
        <v>292</v>
      </c>
      <c r="C168" s="40">
        <v>635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35"/>
      <c r="O168" s="31"/>
      <c r="P168" s="31"/>
      <c r="Q168" s="28"/>
      <c r="R168" s="28"/>
      <c r="S168" s="28"/>
      <c r="T168" s="28"/>
      <c r="U168" s="28"/>
      <c r="V168" s="31"/>
      <c r="W168" s="28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28"/>
      <c r="CI168" s="28"/>
      <c r="CJ168" s="28"/>
      <c r="CK168" s="28"/>
      <c r="CL168" s="28"/>
      <c r="CM168" s="28"/>
      <c r="CN168" s="28"/>
    </row>
    <row r="169" spans="1:92">
      <c r="A169" s="40" t="s">
        <v>21</v>
      </c>
      <c r="B169" s="40" t="s">
        <v>293</v>
      </c>
      <c r="C169" s="40">
        <v>425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35"/>
      <c r="O169" s="31"/>
      <c r="P169" s="31"/>
      <c r="Q169" s="28"/>
      <c r="R169" s="28"/>
      <c r="S169" s="28"/>
      <c r="T169" s="28"/>
      <c r="U169" s="28"/>
      <c r="V169" s="31"/>
      <c r="W169" s="28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28"/>
      <c r="CI169" s="28"/>
      <c r="CJ169" s="28"/>
      <c r="CK169" s="28"/>
      <c r="CL169" s="28"/>
      <c r="CM169" s="28"/>
      <c r="CN169" s="28"/>
    </row>
    <row r="170" spans="1:92">
      <c r="A170" s="40" t="s">
        <v>22</v>
      </c>
      <c r="B170" s="40" t="s">
        <v>294</v>
      </c>
      <c r="C170" s="40">
        <v>729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35"/>
      <c r="O170" s="31"/>
      <c r="P170" s="31"/>
      <c r="Q170" s="28"/>
      <c r="R170" s="28"/>
      <c r="S170" s="28"/>
      <c r="T170" s="28"/>
      <c r="U170" s="28"/>
      <c r="V170" s="31"/>
      <c r="W170" s="28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28"/>
      <c r="CI170" s="28"/>
      <c r="CJ170" s="28"/>
      <c r="CK170" s="28"/>
      <c r="CL170" s="28"/>
      <c r="CM170" s="28"/>
      <c r="CN170" s="28"/>
    </row>
    <row r="171" spans="1:92">
      <c r="A171" s="40" t="s">
        <v>23</v>
      </c>
      <c r="B171" s="40" t="s">
        <v>427</v>
      </c>
      <c r="C171" s="40">
        <v>507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35"/>
      <c r="O171" s="31"/>
      <c r="P171" s="31"/>
      <c r="Q171" s="28"/>
      <c r="R171" s="28"/>
      <c r="S171" s="28"/>
      <c r="T171" s="28"/>
      <c r="U171" s="28"/>
      <c r="V171" s="31"/>
      <c r="W171" s="28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28"/>
      <c r="CI171" s="28"/>
      <c r="CJ171" s="28"/>
      <c r="CK171" s="28"/>
      <c r="CL171" s="28"/>
      <c r="CM171" s="28"/>
      <c r="CN171" s="28"/>
    </row>
    <row r="172" spans="1:92">
      <c r="A172" s="40" t="s">
        <v>295</v>
      </c>
      <c r="B172" s="40" t="s">
        <v>654</v>
      </c>
      <c r="C172" s="40">
        <v>1068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35"/>
      <c r="O172" s="31"/>
      <c r="P172" s="31"/>
      <c r="Q172" s="28"/>
      <c r="R172" s="28"/>
      <c r="S172" s="28"/>
      <c r="T172" s="28"/>
      <c r="U172" s="28"/>
      <c r="V172" s="31"/>
      <c r="W172" s="28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28"/>
      <c r="CI172" s="28"/>
      <c r="CJ172" s="28"/>
      <c r="CK172" s="28"/>
      <c r="CL172" s="28"/>
      <c r="CM172" s="28"/>
      <c r="CN172" s="28"/>
    </row>
    <row r="173" spans="1:92">
      <c r="A173" s="40" t="s">
        <v>24</v>
      </c>
      <c r="B173" s="40" t="s">
        <v>296</v>
      </c>
      <c r="C173" s="40">
        <v>411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35"/>
      <c r="O173" s="31"/>
      <c r="P173" s="31"/>
      <c r="Q173" s="28"/>
      <c r="R173" s="28"/>
      <c r="S173" s="28"/>
      <c r="T173" s="28"/>
      <c r="U173" s="28"/>
      <c r="V173" s="31"/>
      <c r="W173" s="28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28"/>
      <c r="CI173" s="28"/>
      <c r="CJ173" s="28"/>
      <c r="CK173" s="28"/>
      <c r="CL173" s="28"/>
      <c r="CM173" s="28"/>
      <c r="CN173" s="28"/>
    </row>
    <row r="174" spans="1:92">
      <c r="A174" s="40" t="s">
        <v>428</v>
      </c>
      <c r="B174" s="40" t="s">
        <v>429</v>
      </c>
      <c r="C174" s="40">
        <v>499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35"/>
      <c r="O174" s="31"/>
      <c r="P174" s="31"/>
      <c r="Q174" s="28"/>
      <c r="R174" s="28"/>
      <c r="S174" s="28"/>
      <c r="T174" s="28"/>
      <c r="U174" s="28"/>
      <c r="V174" s="31"/>
      <c r="W174" s="28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28"/>
      <c r="CI174" s="28"/>
      <c r="CJ174" s="28"/>
      <c r="CK174" s="28"/>
      <c r="CL174" s="28"/>
      <c r="CM174" s="28"/>
      <c r="CN174" s="28"/>
    </row>
    <row r="175" spans="1:92">
      <c r="A175" s="40" t="s">
        <v>25</v>
      </c>
      <c r="B175" s="40" t="s">
        <v>297</v>
      </c>
      <c r="C175" s="40">
        <v>1879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35"/>
      <c r="O175" s="31"/>
      <c r="P175" s="31"/>
      <c r="Q175" s="28"/>
      <c r="R175" s="28"/>
      <c r="S175" s="28"/>
      <c r="T175" s="28"/>
      <c r="U175" s="28"/>
      <c r="V175" s="31"/>
      <c r="W175" s="28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28"/>
      <c r="CI175" s="28"/>
      <c r="CJ175" s="28"/>
      <c r="CK175" s="28"/>
      <c r="CL175" s="28"/>
      <c r="CM175" s="28"/>
      <c r="CN175" s="28"/>
    </row>
    <row r="176" spans="1:92">
      <c r="A176" s="40" t="s">
        <v>134</v>
      </c>
      <c r="B176" s="40" t="s">
        <v>298</v>
      </c>
      <c r="C176" s="40">
        <v>1650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35"/>
      <c r="O176" s="31"/>
      <c r="P176" s="31"/>
      <c r="Q176" s="28"/>
      <c r="R176" s="28"/>
      <c r="S176" s="28"/>
      <c r="T176" s="28"/>
      <c r="U176" s="28"/>
      <c r="V176" s="31"/>
      <c r="W176" s="28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28"/>
      <c r="CI176" s="28"/>
      <c r="CJ176" s="28"/>
      <c r="CK176" s="28"/>
      <c r="CL176" s="28"/>
      <c r="CM176" s="28"/>
      <c r="CN176" s="28"/>
    </row>
    <row r="177" spans="1:92">
      <c r="A177" s="40" t="s">
        <v>630</v>
      </c>
      <c r="B177" s="40" t="s">
        <v>631</v>
      </c>
      <c r="C177" s="40">
        <v>253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35"/>
      <c r="O177" s="31"/>
      <c r="P177" s="31"/>
      <c r="Q177" s="28"/>
      <c r="R177" s="28"/>
      <c r="S177" s="28"/>
      <c r="T177" s="28"/>
      <c r="U177" s="28"/>
      <c r="V177" s="31"/>
      <c r="W177" s="28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28"/>
      <c r="CI177" s="28"/>
      <c r="CJ177" s="28"/>
      <c r="CK177" s="28"/>
      <c r="CL177" s="28"/>
      <c r="CM177" s="28"/>
      <c r="CN177" s="28"/>
    </row>
    <row r="178" spans="1:92">
      <c r="A178" s="40" t="s">
        <v>632</v>
      </c>
      <c r="B178" s="40" t="s">
        <v>655</v>
      </c>
      <c r="C178" s="40">
        <v>485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35"/>
      <c r="O178" s="31"/>
      <c r="P178" s="31"/>
      <c r="Q178" s="28"/>
      <c r="R178" s="28"/>
      <c r="S178" s="28"/>
      <c r="T178" s="28"/>
      <c r="U178" s="28"/>
      <c r="V178" s="31"/>
      <c r="W178" s="28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28"/>
      <c r="CI178" s="28"/>
      <c r="CJ178" s="28"/>
      <c r="CK178" s="28"/>
      <c r="CL178" s="28"/>
      <c r="CM178" s="28"/>
      <c r="CN178" s="28"/>
    </row>
    <row r="179" spans="1:92">
      <c r="A179" s="40" t="s">
        <v>299</v>
      </c>
      <c r="B179" s="40" t="s">
        <v>300</v>
      </c>
      <c r="C179" s="40">
        <v>1051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35"/>
      <c r="O179" s="31"/>
      <c r="P179" s="31"/>
      <c r="Q179" s="28"/>
      <c r="R179" s="28"/>
      <c r="S179" s="28"/>
      <c r="T179" s="28"/>
      <c r="U179" s="28"/>
      <c r="V179" s="31"/>
      <c r="W179" s="28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28"/>
      <c r="CI179" s="28"/>
      <c r="CJ179" s="28"/>
      <c r="CK179" s="28"/>
      <c r="CL179" s="28"/>
      <c r="CM179" s="28"/>
      <c r="CN179" s="28"/>
    </row>
    <row r="180" spans="1:92">
      <c r="A180" s="40" t="s">
        <v>301</v>
      </c>
      <c r="B180" s="40" t="s">
        <v>666</v>
      </c>
      <c r="C180" s="40">
        <v>830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35"/>
      <c r="O180" s="31"/>
      <c r="P180" s="31"/>
      <c r="Q180" s="28"/>
      <c r="R180" s="28"/>
      <c r="S180" s="28"/>
      <c r="T180" s="28"/>
      <c r="U180" s="28"/>
      <c r="V180" s="31"/>
      <c r="W180" s="28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28"/>
      <c r="CI180" s="28"/>
      <c r="CJ180" s="28"/>
      <c r="CK180" s="28"/>
      <c r="CL180" s="28"/>
      <c r="CM180" s="28"/>
      <c r="CN180" s="28"/>
    </row>
    <row r="181" spans="1:92">
      <c r="A181" s="40" t="s">
        <v>26</v>
      </c>
      <c r="B181" s="40" t="s">
        <v>302</v>
      </c>
      <c r="C181" s="40">
        <v>763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35"/>
      <c r="O181" s="31"/>
      <c r="P181" s="31"/>
      <c r="Q181" s="28"/>
      <c r="R181" s="28"/>
      <c r="S181" s="28"/>
      <c r="T181" s="28"/>
      <c r="U181" s="28"/>
      <c r="V181" s="31"/>
      <c r="W181" s="28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28"/>
      <c r="CI181" s="28"/>
      <c r="CJ181" s="28"/>
      <c r="CK181" s="28"/>
      <c r="CL181" s="28"/>
      <c r="CM181" s="28"/>
      <c r="CN181" s="28"/>
    </row>
    <row r="182" spans="1:92">
      <c r="A182" s="40" t="s">
        <v>27</v>
      </c>
      <c r="B182" s="40" t="s">
        <v>303</v>
      </c>
      <c r="C182" s="40">
        <v>484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35"/>
      <c r="O182" s="31"/>
      <c r="P182" s="31"/>
      <c r="Q182" s="28"/>
      <c r="R182" s="28"/>
      <c r="S182" s="28"/>
      <c r="T182" s="28"/>
      <c r="U182" s="28"/>
      <c r="V182" s="31"/>
      <c r="W182" s="28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28"/>
      <c r="CI182" s="28"/>
      <c r="CJ182" s="28"/>
      <c r="CK182" s="28"/>
      <c r="CL182" s="28"/>
      <c r="CM182" s="28"/>
      <c r="CN182" s="28"/>
    </row>
    <row r="183" spans="1:92">
      <c r="A183" s="40" t="s">
        <v>28</v>
      </c>
      <c r="B183" s="40" t="s">
        <v>304</v>
      </c>
      <c r="C183" s="40">
        <v>1180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35"/>
      <c r="O183" s="31"/>
      <c r="P183" s="31"/>
      <c r="Q183" s="28"/>
      <c r="R183" s="28"/>
      <c r="S183" s="28"/>
      <c r="T183" s="28"/>
      <c r="U183" s="28"/>
      <c r="V183" s="31"/>
      <c r="W183" s="28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28"/>
      <c r="CI183" s="28"/>
      <c r="CJ183" s="28"/>
      <c r="CK183" s="28"/>
      <c r="CL183" s="28"/>
      <c r="CM183" s="28"/>
      <c r="CN183" s="28"/>
    </row>
    <row r="184" spans="1:92">
      <c r="A184" s="40" t="s">
        <v>132</v>
      </c>
      <c r="B184" s="40" t="s">
        <v>305</v>
      </c>
      <c r="C184" s="40">
        <v>1286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35"/>
      <c r="O184" s="31"/>
      <c r="P184" s="31"/>
      <c r="Q184" s="28"/>
      <c r="R184" s="28"/>
      <c r="S184" s="28"/>
      <c r="T184" s="28"/>
      <c r="U184" s="28"/>
      <c r="V184" s="31"/>
      <c r="W184" s="28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28"/>
      <c r="CI184" s="28"/>
      <c r="CJ184" s="28"/>
      <c r="CK184" s="28"/>
      <c r="CL184" s="28"/>
      <c r="CM184" s="28"/>
      <c r="CN184" s="28"/>
    </row>
    <row r="185" spans="1:92">
      <c r="A185" s="40" t="s">
        <v>306</v>
      </c>
      <c r="B185" s="40" t="s">
        <v>307</v>
      </c>
      <c r="C185" s="40">
        <v>1318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35"/>
      <c r="O185" s="31"/>
      <c r="P185" s="31"/>
      <c r="Q185" s="28"/>
      <c r="R185" s="28"/>
      <c r="S185" s="28"/>
      <c r="T185" s="28"/>
      <c r="U185" s="28"/>
      <c r="V185" s="31"/>
      <c r="W185" s="28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28"/>
      <c r="CI185" s="28"/>
      <c r="CJ185" s="28"/>
      <c r="CK185" s="28"/>
      <c r="CL185" s="28"/>
      <c r="CM185" s="28"/>
      <c r="CN185" s="28"/>
    </row>
    <row r="186" spans="1:92">
      <c r="A186" s="40" t="s">
        <v>308</v>
      </c>
      <c r="B186" s="40" t="s">
        <v>309</v>
      </c>
      <c r="C186" s="40">
        <v>841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35"/>
      <c r="O186" s="31"/>
      <c r="P186" s="31"/>
      <c r="Q186" s="28"/>
      <c r="R186" s="28"/>
      <c r="S186" s="28"/>
      <c r="T186" s="28"/>
      <c r="U186" s="28"/>
      <c r="V186" s="31"/>
      <c r="W186" s="28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28"/>
      <c r="CI186" s="28"/>
      <c r="CJ186" s="28"/>
      <c r="CK186" s="28"/>
      <c r="CL186" s="28"/>
      <c r="CM186" s="28"/>
      <c r="CN186" s="28"/>
    </row>
    <row r="187" spans="1:92">
      <c r="A187" s="40" t="s">
        <v>310</v>
      </c>
      <c r="B187" s="40" t="s">
        <v>311</v>
      </c>
      <c r="C187" s="40">
        <v>779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35"/>
      <c r="O187" s="31"/>
      <c r="P187" s="31"/>
      <c r="Q187" s="28"/>
      <c r="R187" s="28"/>
      <c r="S187" s="28"/>
      <c r="T187" s="28"/>
      <c r="U187" s="28"/>
      <c r="V187" s="31"/>
      <c r="W187" s="28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28"/>
      <c r="CI187" s="28"/>
      <c r="CJ187" s="28"/>
      <c r="CK187" s="28"/>
      <c r="CL187" s="28"/>
      <c r="CM187" s="28"/>
      <c r="CN187" s="28"/>
    </row>
    <row r="188" spans="1:92">
      <c r="A188" s="40" t="s">
        <v>430</v>
      </c>
      <c r="B188" s="40" t="s">
        <v>431</v>
      </c>
      <c r="C188" s="40">
        <v>422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35"/>
      <c r="O188" s="31"/>
      <c r="P188" s="31"/>
      <c r="Q188" s="28"/>
      <c r="R188" s="28"/>
      <c r="S188" s="28"/>
      <c r="T188" s="28"/>
      <c r="U188" s="28"/>
      <c r="V188" s="31"/>
      <c r="W188" s="28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28"/>
      <c r="CI188" s="28"/>
      <c r="CJ188" s="28"/>
      <c r="CK188" s="28"/>
      <c r="CL188" s="28"/>
      <c r="CM188" s="28"/>
      <c r="CN188" s="28"/>
    </row>
    <row r="189" spans="1:92">
      <c r="A189" s="40" t="s">
        <v>453</v>
      </c>
      <c r="B189" s="40" t="s">
        <v>454</v>
      </c>
      <c r="C189" s="40">
        <v>706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35"/>
      <c r="O189" s="31"/>
      <c r="P189" s="31"/>
      <c r="Q189" s="28"/>
      <c r="R189" s="28"/>
      <c r="S189" s="28"/>
      <c r="T189" s="28"/>
      <c r="U189" s="28"/>
      <c r="V189" s="31"/>
      <c r="W189" s="28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28"/>
      <c r="CI189" s="28"/>
      <c r="CJ189" s="28"/>
      <c r="CK189" s="28"/>
      <c r="CL189" s="28"/>
      <c r="CM189" s="28"/>
      <c r="CN189" s="28"/>
    </row>
    <row r="190" spans="1:92">
      <c r="A190" s="40" t="s">
        <v>490</v>
      </c>
      <c r="B190" s="40" t="s">
        <v>491</v>
      </c>
      <c r="C190" s="40">
        <v>333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35"/>
      <c r="O190" s="31"/>
      <c r="P190" s="31"/>
      <c r="Q190" s="28"/>
      <c r="R190" s="28"/>
      <c r="S190" s="28"/>
      <c r="T190" s="28"/>
      <c r="U190" s="28"/>
      <c r="V190" s="31"/>
      <c r="W190" s="28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28"/>
      <c r="CI190" s="28"/>
      <c r="CJ190" s="28"/>
      <c r="CK190" s="28"/>
      <c r="CL190" s="28"/>
      <c r="CM190" s="28"/>
      <c r="CN190" s="28"/>
    </row>
    <row r="191" spans="1:92">
      <c r="A191" s="40" t="s">
        <v>492</v>
      </c>
      <c r="B191" s="40" t="s">
        <v>493</v>
      </c>
      <c r="C191" s="40">
        <v>320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35"/>
      <c r="O191" s="31"/>
      <c r="P191" s="31"/>
      <c r="Q191" s="28"/>
      <c r="R191" s="28"/>
      <c r="S191" s="28"/>
      <c r="T191" s="28"/>
      <c r="U191" s="28"/>
      <c r="V191" s="31"/>
      <c r="W191" s="28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28"/>
      <c r="CI191" s="28"/>
      <c r="CJ191" s="28"/>
      <c r="CK191" s="28"/>
      <c r="CL191" s="28"/>
      <c r="CM191" s="28"/>
      <c r="CN191" s="28"/>
    </row>
    <row r="192" spans="1:92">
      <c r="A192" s="40" t="s">
        <v>667</v>
      </c>
      <c r="B192" s="40" t="s">
        <v>668</v>
      </c>
      <c r="C192" s="40">
        <v>623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35"/>
      <c r="O192" s="31"/>
      <c r="P192" s="31"/>
      <c r="Q192" s="28"/>
      <c r="R192" s="28"/>
      <c r="S192" s="28"/>
      <c r="T192" s="28"/>
      <c r="U192" s="28"/>
      <c r="V192" s="31"/>
      <c r="W192" s="28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28"/>
      <c r="CI192" s="28"/>
      <c r="CJ192" s="28"/>
      <c r="CK192" s="28"/>
      <c r="CL192" s="28"/>
      <c r="CM192" s="28"/>
      <c r="CN192" s="28"/>
    </row>
    <row r="193" spans="1:92">
      <c r="A193" s="40" t="s">
        <v>694</v>
      </c>
      <c r="B193" s="40" t="s">
        <v>695</v>
      </c>
      <c r="C193" s="40">
        <v>446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35"/>
      <c r="O193" s="31"/>
      <c r="P193" s="31"/>
      <c r="Q193" s="28"/>
      <c r="R193" s="28"/>
      <c r="S193" s="28"/>
      <c r="T193" s="28"/>
      <c r="U193" s="28"/>
      <c r="V193" s="31"/>
      <c r="W193" s="28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28"/>
      <c r="CI193" s="28"/>
      <c r="CJ193" s="28"/>
      <c r="CK193" s="28"/>
      <c r="CL193" s="28"/>
      <c r="CM193" s="28"/>
      <c r="CN193" s="28"/>
    </row>
    <row r="194" spans="1:92">
      <c r="A194" s="40" t="s">
        <v>397</v>
      </c>
      <c r="B194" s="40" t="s">
        <v>398</v>
      </c>
      <c r="C194" s="40">
        <v>609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35"/>
      <c r="O194" s="31"/>
      <c r="P194" s="31"/>
      <c r="Q194" s="28"/>
      <c r="R194" s="28"/>
      <c r="S194" s="28"/>
      <c r="T194" s="28"/>
      <c r="U194" s="28"/>
      <c r="V194" s="31"/>
      <c r="W194" s="28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28"/>
      <c r="CI194" s="28"/>
      <c r="CJ194" s="28"/>
      <c r="CK194" s="28"/>
      <c r="CL194" s="28"/>
      <c r="CM194" s="28"/>
      <c r="CN194" s="28"/>
    </row>
    <row r="195" spans="1:92">
      <c r="A195" s="40" t="s">
        <v>633</v>
      </c>
      <c r="B195" s="40" t="s">
        <v>656</v>
      </c>
      <c r="C195" s="40">
        <v>330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35"/>
      <c r="O195" s="31"/>
      <c r="P195" s="31"/>
      <c r="Q195" s="28"/>
      <c r="R195" s="28"/>
      <c r="S195" s="28"/>
      <c r="T195" s="28"/>
      <c r="U195" s="28"/>
      <c r="V195" s="31"/>
      <c r="W195" s="28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28"/>
      <c r="CI195" s="28"/>
      <c r="CJ195" s="28"/>
      <c r="CK195" s="28"/>
      <c r="CL195" s="28"/>
      <c r="CM195" s="28"/>
      <c r="CN195" s="28"/>
    </row>
    <row r="196" spans="1:92">
      <c r="A196" s="40" t="s">
        <v>399</v>
      </c>
      <c r="B196" s="40" t="s">
        <v>657</v>
      </c>
      <c r="C196" s="40">
        <v>301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35"/>
      <c r="O196" s="31"/>
      <c r="P196" s="31"/>
      <c r="Q196" s="28"/>
      <c r="R196" s="28"/>
      <c r="S196" s="28"/>
      <c r="T196" s="28"/>
      <c r="U196" s="28"/>
      <c r="V196" s="31"/>
      <c r="W196" s="28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28"/>
      <c r="CI196" s="28"/>
      <c r="CJ196" s="28"/>
      <c r="CK196" s="28"/>
      <c r="CL196" s="28"/>
      <c r="CM196" s="28"/>
      <c r="CN196" s="28"/>
    </row>
    <row r="197" spans="1:92">
      <c r="A197" s="40" t="s">
        <v>669</v>
      </c>
      <c r="B197" s="40" t="s">
        <v>670</v>
      </c>
      <c r="C197" s="40">
        <v>178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35"/>
      <c r="O197" s="31"/>
      <c r="P197" s="31"/>
      <c r="Q197" s="28"/>
      <c r="R197" s="28"/>
      <c r="S197" s="28"/>
      <c r="T197" s="28"/>
      <c r="U197" s="28"/>
      <c r="V197" s="31"/>
      <c r="W197" s="28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28"/>
      <c r="CI197" s="28"/>
      <c r="CJ197" s="28"/>
      <c r="CK197" s="28"/>
      <c r="CL197" s="28"/>
      <c r="CM197" s="28"/>
      <c r="CN197" s="28"/>
    </row>
    <row r="198" spans="1:92">
      <c r="A198" s="40" t="s">
        <v>432</v>
      </c>
      <c r="B198" s="40" t="s">
        <v>433</v>
      </c>
      <c r="C198" s="40">
        <v>543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35"/>
      <c r="O198" s="31"/>
      <c r="P198" s="31"/>
      <c r="Q198" s="28"/>
      <c r="R198" s="28"/>
      <c r="S198" s="28"/>
      <c r="T198" s="28"/>
      <c r="U198" s="28"/>
      <c r="V198" s="31"/>
      <c r="W198" s="28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28"/>
      <c r="CI198" s="28"/>
      <c r="CJ198" s="28"/>
      <c r="CK198" s="28"/>
      <c r="CL198" s="28"/>
      <c r="CM198" s="28"/>
      <c r="CN198" s="28"/>
    </row>
    <row r="199" spans="1:92">
      <c r="A199" s="40" t="s">
        <v>29</v>
      </c>
      <c r="B199" s="40" t="s">
        <v>312</v>
      </c>
      <c r="C199" s="40">
        <v>198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35"/>
      <c r="O199" s="31"/>
      <c r="P199" s="31"/>
      <c r="Q199" s="28"/>
      <c r="R199" s="28"/>
      <c r="S199" s="28"/>
      <c r="T199" s="28"/>
      <c r="U199" s="28"/>
      <c r="V199" s="31"/>
      <c r="W199" s="28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28"/>
      <c r="CI199" s="28"/>
      <c r="CJ199" s="28"/>
      <c r="CK199" s="28"/>
      <c r="CL199" s="28"/>
      <c r="CM199" s="28"/>
      <c r="CN199" s="28"/>
    </row>
    <row r="200" spans="1:92">
      <c r="A200" s="40" t="s">
        <v>455</v>
      </c>
      <c r="B200" s="40" t="s">
        <v>456</v>
      </c>
      <c r="C200" s="40">
        <v>434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35"/>
      <c r="O200" s="31"/>
      <c r="P200" s="31"/>
      <c r="Q200" s="28"/>
      <c r="R200" s="28"/>
      <c r="S200" s="28"/>
      <c r="T200" s="28"/>
      <c r="U200" s="28"/>
      <c r="V200" s="31"/>
      <c r="W200" s="28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28"/>
      <c r="CI200" s="28"/>
      <c r="CJ200" s="28"/>
      <c r="CK200" s="28"/>
      <c r="CL200" s="28"/>
      <c r="CM200" s="28"/>
      <c r="CN200" s="28"/>
    </row>
    <row r="201" spans="1:92">
      <c r="A201" s="40" t="s">
        <v>30</v>
      </c>
      <c r="B201" s="40" t="s">
        <v>313</v>
      </c>
      <c r="C201" s="40">
        <v>627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35"/>
      <c r="O201" s="31"/>
      <c r="P201" s="31"/>
      <c r="Q201" s="28"/>
      <c r="R201" s="28"/>
      <c r="S201" s="28"/>
      <c r="T201" s="28"/>
      <c r="U201" s="28"/>
      <c r="V201" s="31"/>
      <c r="W201" s="28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28"/>
      <c r="CI201" s="28"/>
      <c r="CJ201" s="28"/>
      <c r="CK201" s="28"/>
      <c r="CL201" s="28"/>
      <c r="CM201" s="28"/>
      <c r="CN201" s="28"/>
    </row>
    <row r="202" spans="1:92">
      <c r="A202" s="40" t="s">
        <v>31</v>
      </c>
      <c r="B202" s="40" t="s">
        <v>314</v>
      </c>
      <c r="C202" s="40">
        <v>78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35"/>
      <c r="O202" s="31"/>
      <c r="P202" s="31"/>
      <c r="Q202" s="28"/>
      <c r="R202" s="28"/>
      <c r="S202" s="28"/>
      <c r="T202" s="28"/>
      <c r="U202" s="28"/>
      <c r="V202" s="31"/>
      <c r="W202" s="28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28"/>
      <c r="CI202" s="28"/>
      <c r="CJ202" s="28"/>
      <c r="CK202" s="28"/>
      <c r="CL202" s="28"/>
      <c r="CM202" s="28"/>
      <c r="CN202" s="28"/>
    </row>
    <row r="203" spans="1:92">
      <c r="A203" s="40" t="s">
        <v>125</v>
      </c>
      <c r="B203" s="40" t="s">
        <v>315</v>
      </c>
      <c r="C203" s="40">
        <v>1869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35"/>
      <c r="O203" s="31"/>
      <c r="P203" s="31"/>
      <c r="Q203" s="28"/>
      <c r="R203" s="28"/>
      <c r="S203" s="28"/>
      <c r="T203" s="28"/>
      <c r="U203" s="28"/>
      <c r="V203" s="31"/>
      <c r="W203" s="28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28"/>
      <c r="CI203" s="28"/>
      <c r="CJ203" s="28"/>
      <c r="CK203" s="28"/>
      <c r="CL203" s="28"/>
      <c r="CM203" s="28"/>
      <c r="CN203" s="28"/>
    </row>
    <row r="204" spans="1:92">
      <c r="A204" s="40" t="s">
        <v>316</v>
      </c>
      <c r="B204" s="40" t="s">
        <v>317</v>
      </c>
      <c r="C204" s="40">
        <v>1334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35"/>
      <c r="O204" s="31"/>
      <c r="P204" s="31"/>
      <c r="Q204" s="28"/>
      <c r="R204" s="28"/>
      <c r="S204" s="28"/>
      <c r="T204" s="28"/>
      <c r="U204" s="28"/>
      <c r="V204" s="31"/>
      <c r="W204" s="28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28"/>
      <c r="CI204" s="28"/>
      <c r="CJ204" s="28"/>
      <c r="CK204" s="28"/>
      <c r="CL204" s="28"/>
      <c r="CM204" s="28"/>
      <c r="CN204" s="28"/>
    </row>
    <row r="205" spans="1:92">
      <c r="A205" s="40" t="s">
        <v>457</v>
      </c>
      <c r="B205" s="40" t="s">
        <v>458</v>
      </c>
      <c r="C205" s="40">
        <v>622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35"/>
      <c r="O205" s="31"/>
      <c r="P205" s="31"/>
      <c r="Q205" s="28"/>
      <c r="R205" s="28"/>
      <c r="S205" s="28"/>
      <c r="T205" s="28"/>
      <c r="U205" s="28"/>
      <c r="V205" s="31"/>
      <c r="W205" s="28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28"/>
      <c r="CI205" s="28"/>
      <c r="CJ205" s="28"/>
      <c r="CK205" s="28"/>
      <c r="CL205" s="28"/>
      <c r="CM205" s="28"/>
      <c r="CN205" s="28"/>
    </row>
    <row r="206" spans="1:92">
      <c r="A206" s="40" t="s">
        <v>32</v>
      </c>
      <c r="B206" s="40" t="s">
        <v>318</v>
      </c>
      <c r="C206" s="40">
        <v>252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35"/>
      <c r="O206" s="31"/>
      <c r="P206" s="31"/>
      <c r="Q206" s="28"/>
      <c r="R206" s="28"/>
      <c r="S206" s="28"/>
      <c r="T206" s="28"/>
      <c r="U206" s="28"/>
      <c r="V206" s="31"/>
      <c r="W206" s="28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28"/>
      <c r="CI206" s="28"/>
      <c r="CJ206" s="28"/>
      <c r="CK206" s="28"/>
      <c r="CL206" s="28"/>
      <c r="CM206" s="28"/>
      <c r="CN206" s="28"/>
    </row>
    <row r="207" spans="1:92">
      <c r="A207" s="40" t="s">
        <v>126</v>
      </c>
      <c r="B207" s="40" t="s">
        <v>138</v>
      </c>
      <c r="C207" s="40">
        <v>887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35"/>
      <c r="O207" s="31"/>
      <c r="P207" s="31"/>
      <c r="Q207" s="28"/>
      <c r="R207" s="28"/>
      <c r="S207" s="28"/>
      <c r="T207" s="28"/>
      <c r="U207" s="28"/>
      <c r="V207" s="31"/>
      <c r="W207" s="28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28"/>
      <c r="CI207" s="28"/>
      <c r="CJ207" s="28"/>
      <c r="CK207" s="28"/>
      <c r="CL207" s="28"/>
      <c r="CM207" s="28"/>
      <c r="CN207" s="28"/>
    </row>
    <row r="208" spans="1:92">
      <c r="A208" s="40" t="s">
        <v>494</v>
      </c>
      <c r="B208" s="40" t="s">
        <v>495</v>
      </c>
      <c r="C208" s="40">
        <v>733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35"/>
      <c r="O208" s="31"/>
      <c r="P208" s="31"/>
      <c r="Q208" s="28"/>
      <c r="R208" s="28"/>
      <c r="S208" s="28"/>
      <c r="T208" s="28"/>
      <c r="U208" s="28"/>
      <c r="V208" s="31"/>
      <c r="W208" s="28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28"/>
      <c r="CI208" s="28"/>
      <c r="CJ208" s="28"/>
      <c r="CK208" s="28"/>
      <c r="CL208" s="28"/>
      <c r="CM208" s="28"/>
      <c r="CN208" s="28"/>
    </row>
    <row r="209" spans="1:92">
      <c r="A209" s="40" t="s">
        <v>496</v>
      </c>
      <c r="B209" s="40" t="s">
        <v>497</v>
      </c>
      <c r="C209" s="40">
        <v>474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35"/>
      <c r="O209" s="31"/>
      <c r="P209" s="31"/>
      <c r="Q209" s="28"/>
      <c r="R209" s="28"/>
      <c r="S209" s="28"/>
      <c r="T209" s="28"/>
      <c r="U209" s="28"/>
      <c r="V209" s="31"/>
      <c r="W209" s="28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28"/>
      <c r="CI209" s="28"/>
      <c r="CJ209" s="28"/>
      <c r="CK209" s="28"/>
      <c r="CL209" s="28"/>
      <c r="CM209" s="28"/>
      <c r="CN209" s="28"/>
    </row>
    <row r="210" spans="1:92">
      <c r="A210" s="40" t="s">
        <v>671</v>
      </c>
      <c r="B210" s="40" t="s">
        <v>672</v>
      </c>
      <c r="C210" s="40">
        <v>368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35"/>
      <c r="O210" s="31"/>
      <c r="P210" s="31"/>
      <c r="Q210" s="28"/>
      <c r="R210" s="28"/>
      <c r="S210" s="28"/>
      <c r="T210" s="28"/>
      <c r="U210" s="28"/>
      <c r="V210" s="31"/>
      <c r="W210" s="28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28"/>
      <c r="CI210" s="28"/>
      <c r="CJ210" s="28"/>
      <c r="CK210" s="28"/>
      <c r="CL210" s="28"/>
      <c r="CM210" s="28"/>
      <c r="CN210" s="28"/>
    </row>
    <row r="211" spans="1:92">
      <c r="A211" s="40" t="s">
        <v>33</v>
      </c>
      <c r="B211" s="40" t="s">
        <v>319</v>
      </c>
      <c r="C211" s="40">
        <v>155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35"/>
      <c r="O211" s="31"/>
      <c r="P211" s="31"/>
      <c r="Q211" s="28"/>
      <c r="R211" s="28"/>
      <c r="S211" s="28"/>
      <c r="T211" s="28"/>
      <c r="U211" s="28"/>
      <c r="V211" s="31"/>
      <c r="W211" s="28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28"/>
      <c r="CI211" s="28"/>
      <c r="CJ211" s="28"/>
      <c r="CK211" s="28"/>
      <c r="CL211" s="28"/>
      <c r="CM211" s="28"/>
      <c r="CN211" s="28"/>
    </row>
    <row r="212" spans="1:92">
      <c r="A212" s="40" t="s">
        <v>34</v>
      </c>
      <c r="B212" s="40" t="s">
        <v>320</v>
      </c>
      <c r="C212" s="40">
        <v>2198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35"/>
      <c r="O212" s="31"/>
      <c r="P212" s="31"/>
      <c r="Q212" s="28"/>
      <c r="R212" s="28"/>
      <c r="S212" s="28"/>
      <c r="T212" s="28"/>
      <c r="U212" s="28"/>
      <c r="V212" s="31"/>
      <c r="W212" s="28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28"/>
      <c r="CI212" s="28"/>
      <c r="CJ212" s="28"/>
      <c r="CK212" s="28"/>
      <c r="CL212" s="28"/>
      <c r="CM212" s="28"/>
      <c r="CN212" s="28"/>
    </row>
    <row r="213" spans="1:92">
      <c r="A213" s="40" t="s">
        <v>634</v>
      </c>
      <c r="B213" s="40" t="s">
        <v>635</v>
      </c>
      <c r="C213" s="40">
        <v>423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35"/>
      <c r="O213" s="31"/>
      <c r="P213" s="31"/>
      <c r="Q213" s="28"/>
      <c r="R213" s="28"/>
      <c r="S213" s="28"/>
      <c r="T213" s="28"/>
      <c r="U213" s="28"/>
      <c r="V213" s="31"/>
      <c r="W213" s="28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28"/>
      <c r="CI213" s="28"/>
      <c r="CJ213" s="28"/>
      <c r="CK213" s="28"/>
      <c r="CL213" s="28"/>
      <c r="CM213" s="28"/>
      <c r="CN213" s="28"/>
    </row>
    <row r="214" spans="1:92">
      <c r="A214" s="40" t="s">
        <v>321</v>
      </c>
      <c r="B214" s="40" t="s">
        <v>322</v>
      </c>
      <c r="C214" s="40">
        <v>419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35"/>
      <c r="O214" s="31"/>
      <c r="P214" s="31"/>
      <c r="Q214" s="28"/>
      <c r="R214" s="28"/>
      <c r="S214" s="28"/>
      <c r="T214" s="28"/>
      <c r="U214" s="28"/>
      <c r="V214" s="28"/>
      <c r="W214" s="28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28"/>
      <c r="CI214" s="28"/>
      <c r="CJ214" s="28"/>
      <c r="CK214" s="28"/>
      <c r="CL214" s="28"/>
      <c r="CM214" s="28"/>
      <c r="CN214" s="28"/>
    </row>
    <row r="215" spans="1:92">
      <c r="A215" s="40" t="s">
        <v>35</v>
      </c>
      <c r="B215" s="40" t="s">
        <v>323</v>
      </c>
      <c r="C215" s="40">
        <v>1654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35"/>
      <c r="O215" s="31"/>
      <c r="P215" s="31"/>
      <c r="Q215" s="28"/>
      <c r="R215" s="28"/>
      <c r="S215" s="28"/>
      <c r="T215" s="28"/>
      <c r="U215" s="28"/>
      <c r="V215" s="31"/>
      <c r="W215" s="28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28"/>
      <c r="CI215" s="28"/>
      <c r="CJ215" s="28"/>
      <c r="CK215" s="28"/>
      <c r="CL215" s="28"/>
      <c r="CM215" s="28"/>
      <c r="CN215" s="28"/>
    </row>
    <row r="216" spans="1:92">
      <c r="A216" s="40" t="s">
        <v>36</v>
      </c>
      <c r="B216" s="40" t="s">
        <v>324</v>
      </c>
      <c r="C216" s="40">
        <v>2209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35"/>
      <c r="O216" s="31"/>
      <c r="P216" s="31"/>
      <c r="Q216" s="28"/>
      <c r="R216" s="28"/>
      <c r="S216" s="28"/>
      <c r="T216" s="28"/>
      <c r="U216" s="28"/>
      <c r="V216" s="31"/>
      <c r="W216" s="28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28"/>
      <c r="CI216" s="28"/>
      <c r="CJ216" s="28"/>
      <c r="CK216" s="28"/>
      <c r="CL216" s="28"/>
      <c r="CM216" s="28"/>
      <c r="CN216" s="28"/>
    </row>
    <row r="217" spans="1:92">
      <c r="A217" s="40" t="s">
        <v>37</v>
      </c>
      <c r="B217" s="40" t="s">
        <v>325</v>
      </c>
      <c r="C217" s="40">
        <v>394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35"/>
      <c r="O217" s="31"/>
      <c r="P217" s="31"/>
      <c r="Q217" s="28"/>
      <c r="R217" s="28"/>
      <c r="S217" s="28"/>
      <c r="T217" s="28"/>
      <c r="U217" s="28"/>
      <c r="V217" s="31"/>
      <c r="W217" s="28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28"/>
      <c r="CI217" s="28"/>
      <c r="CJ217" s="28"/>
      <c r="CK217" s="28"/>
      <c r="CL217" s="28"/>
      <c r="CM217" s="28"/>
      <c r="CN217" s="28"/>
    </row>
    <row r="218" spans="1:92">
      <c r="A218" s="40" t="s">
        <v>38</v>
      </c>
      <c r="B218" s="40" t="s">
        <v>658</v>
      </c>
      <c r="C218" s="40">
        <v>1292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35"/>
      <c r="O218" s="31"/>
      <c r="P218" s="31"/>
      <c r="Q218" s="28"/>
      <c r="R218" s="28"/>
      <c r="S218" s="28"/>
      <c r="T218" s="28"/>
      <c r="U218" s="28"/>
      <c r="V218" s="31"/>
      <c r="W218" s="28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28"/>
      <c r="CI218" s="28"/>
      <c r="CJ218" s="28"/>
      <c r="CK218" s="28"/>
      <c r="CL218" s="28"/>
      <c r="CM218" s="28"/>
      <c r="CN218" s="28"/>
    </row>
    <row r="219" spans="1:92">
      <c r="A219" s="40" t="s">
        <v>82</v>
      </c>
      <c r="B219" s="40" t="s">
        <v>326</v>
      </c>
      <c r="C219" s="40">
        <v>1475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35"/>
      <c r="O219" s="31"/>
      <c r="P219" s="31"/>
      <c r="Q219" s="28"/>
      <c r="R219" s="28"/>
      <c r="S219" s="28"/>
      <c r="T219" s="28"/>
      <c r="U219" s="28"/>
      <c r="V219" s="31"/>
      <c r="W219" s="28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28"/>
      <c r="CI219" s="28"/>
      <c r="CJ219" s="28"/>
      <c r="CK219" s="28"/>
      <c r="CL219" s="28"/>
      <c r="CM219" s="28"/>
      <c r="CN219" s="28"/>
    </row>
    <row r="220" spans="1:92">
      <c r="A220" s="40" t="s">
        <v>91</v>
      </c>
      <c r="B220" s="40" t="s">
        <v>327</v>
      </c>
      <c r="C220" s="40">
        <v>824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35"/>
      <c r="O220" s="31"/>
      <c r="P220" s="31"/>
      <c r="Q220" s="28"/>
      <c r="R220" s="28"/>
      <c r="S220" s="28"/>
      <c r="T220" s="28"/>
      <c r="U220" s="28"/>
      <c r="V220" s="31"/>
      <c r="W220" s="28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28"/>
      <c r="CI220" s="28"/>
      <c r="CJ220" s="28"/>
      <c r="CK220" s="28"/>
      <c r="CL220" s="28"/>
      <c r="CM220" s="28"/>
      <c r="CN220" s="28"/>
    </row>
    <row r="221" spans="1:92">
      <c r="A221" s="40" t="s">
        <v>127</v>
      </c>
      <c r="B221" s="40" t="s">
        <v>328</v>
      </c>
      <c r="C221" s="40">
        <v>181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35"/>
      <c r="O221" s="31"/>
      <c r="P221" s="31"/>
      <c r="Q221" s="28"/>
      <c r="R221" s="28"/>
      <c r="S221" s="28"/>
      <c r="T221" s="28"/>
      <c r="U221" s="28"/>
      <c r="V221" s="31"/>
      <c r="W221" s="28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28"/>
      <c r="CI221" s="28"/>
      <c r="CJ221" s="28"/>
      <c r="CK221" s="28"/>
      <c r="CL221" s="28"/>
      <c r="CM221" s="28"/>
      <c r="CN221" s="28"/>
    </row>
    <row r="222" spans="1:92">
      <c r="A222" s="40" t="s">
        <v>128</v>
      </c>
      <c r="B222" s="40" t="s">
        <v>329</v>
      </c>
      <c r="C222" s="40">
        <v>955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35"/>
      <c r="O222" s="31"/>
      <c r="P222" s="31"/>
      <c r="Q222" s="28"/>
      <c r="R222" s="28"/>
      <c r="S222" s="28"/>
      <c r="T222" s="28"/>
      <c r="U222" s="28"/>
      <c r="V222" s="31"/>
      <c r="W222" s="28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28"/>
      <c r="CI222" s="28"/>
      <c r="CJ222" s="28"/>
      <c r="CK222" s="28"/>
      <c r="CL222" s="28"/>
      <c r="CM222" s="28"/>
      <c r="CN222" s="28"/>
    </row>
    <row r="223" spans="1:92">
      <c r="A223" s="40" t="s">
        <v>330</v>
      </c>
      <c r="B223" s="40" t="s">
        <v>331</v>
      </c>
      <c r="C223" s="40">
        <v>1304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35"/>
      <c r="O223" s="31"/>
      <c r="P223" s="31"/>
      <c r="Q223" s="28"/>
      <c r="R223" s="28"/>
      <c r="S223" s="28"/>
      <c r="T223" s="28"/>
      <c r="U223" s="28"/>
      <c r="V223" s="31"/>
      <c r="W223" s="28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28"/>
      <c r="CI223" s="28"/>
      <c r="CJ223" s="28"/>
      <c r="CK223" s="28"/>
      <c r="CL223" s="28"/>
      <c r="CM223" s="28"/>
      <c r="CN223" s="28"/>
    </row>
    <row r="224" spans="1:92">
      <c r="A224" s="40" t="s">
        <v>332</v>
      </c>
      <c r="B224" s="40" t="s">
        <v>333</v>
      </c>
      <c r="C224" s="40">
        <v>204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  <c r="O224" s="31"/>
      <c r="P224" s="31"/>
      <c r="Q224" s="28"/>
      <c r="R224" s="28"/>
      <c r="S224" s="28"/>
      <c r="T224" s="28"/>
      <c r="U224" s="28"/>
      <c r="V224" s="31"/>
      <c r="W224" s="28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28"/>
      <c r="CI224" s="28"/>
      <c r="CJ224" s="28"/>
      <c r="CK224" s="28"/>
      <c r="CL224" s="28"/>
      <c r="CM224" s="28"/>
      <c r="CN224" s="28"/>
    </row>
    <row r="225" spans="1:92">
      <c r="A225" s="40" t="s">
        <v>334</v>
      </c>
      <c r="B225" s="40" t="s">
        <v>673</v>
      </c>
      <c r="C225" s="40">
        <v>278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35"/>
      <c r="O225" s="31"/>
      <c r="P225" s="31"/>
      <c r="Q225" s="28"/>
      <c r="R225" s="28"/>
      <c r="S225" s="28"/>
      <c r="T225" s="28"/>
      <c r="U225" s="28"/>
      <c r="V225" s="31"/>
      <c r="W225" s="28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28"/>
      <c r="CI225" s="28"/>
      <c r="CJ225" s="28"/>
      <c r="CK225" s="28"/>
      <c r="CL225" s="28"/>
      <c r="CM225" s="28"/>
      <c r="CN225" s="28"/>
    </row>
    <row r="226" spans="1:92">
      <c r="A226" s="40" t="s">
        <v>335</v>
      </c>
      <c r="B226" s="40" t="s">
        <v>336</v>
      </c>
      <c r="C226" s="40">
        <v>359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35"/>
      <c r="O226" s="31"/>
      <c r="P226" s="31"/>
      <c r="Q226" s="7"/>
      <c r="R226" s="7"/>
      <c r="S226" s="7"/>
      <c r="T226" s="7"/>
      <c r="U226" s="7"/>
      <c r="V226" s="31"/>
      <c r="W226" s="28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28"/>
      <c r="CI226" s="28"/>
      <c r="CJ226" s="28"/>
      <c r="CK226" s="28"/>
      <c r="CL226" s="28"/>
      <c r="CM226" s="28"/>
      <c r="CN226" s="28"/>
    </row>
    <row r="227" spans="1:92">
      <c r="A227" s="40" t="s">
        <v>400</v>
      </c>
      <c r="B227" s="40" t="s">
        <v>401</v>
      </c>
      <c r="C227" s="40">
        <v>1539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35"/>
      <c r="O227" s="31"/>
      <c r="P227" s="31"/>
      <c r="Q227" s="28"/>
      <c r="R227" s="28"/>
      <c r="S227" s="28"/>
      <c r="T227" s="28"/>
      <c r="U227" s="28"/>
      <c r="V227" s="31"/>
      <c r="W227" s="28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28"/>
      <c r="CI227" s="28"/>
      <c r="CJ227" s="28"/>
      <c r="CK227" s="28"/>
      <c r="CL227" s="28"/>
      <c r="CM227" s="28"/>
      <c r="CN227" s="28"/>
    </row>
    <row r="228" spans="1:92">
      <c r="A228" s="40" t="s">
        <v>402</v>
      </c>
      <c r="B228" s="40" t="s">
        <v>403</v>
      </c>
      <c r="C228" s="40">
        <v>166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35"/>
      <c r="O228" s="31"/>
      <c r="P228" s="31"/>
      <c r="Q228" s="28"/>
      <c r="R228" s="28"/>
      <c r="S228" s="28"/>
      <c r="T228" s="28"/>
      <c r="U228" s="28"/>
      <c r="V228" s="31"/>
      <c r="W228" s="28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28"/>
      <c r="CI228" s="28"/>
      <c r="CJ228" s="28"/>
      <c r="CK228" s="28"/>
      <c r="CL228" s="28"/>
      <c r="CM228" s="28"/>
      <c r="CN228" s="28"/>
    </row>
    <row r="229" spans="1:92">
      <c r="A229" s="40" t="s">
        <v>404</v>
      </c>
      <c r="B229" s="40" t="s">
        <v>405</v>
      </c>
      <c r="C229" s="40">
        <v>446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35"/>
      <c r="O229" s="31"/>
      <c r="P229" s="31"/>
      <c r="Q229" s="28"/>
      <c r="R229" s="28"/>
      <c r="S229" s="28"/>
      <c r="T229" s="28"/>
      <c r="U229" s="28"/>
      <c r="V229" s="31"/>
      <c r="W229" s="28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28"/>
      <c r="CI229" s="28"/>
      <c r="CJ229" s="28"/>
      <c r="CK229" s="28"/>
      <c r="CL229" s="28"/>
      <c r="CM229" s="28"/>
      <c r="CN229" s="28"/>
    </row>
    <row r="230" spans="1:92">
      <c r="A230" s="40" t="s">
        <v>406</v>
      </c>
      <c r="B230" s="40" t="s">
        <v>674</v>
      </c>
      <c r="C230" s="40">
        <v>219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35"/>
      <c r="O230" s="31"/>
      <c r="P230" s="31"/>
      <c r="Q230" s="28"/>
      <c r="R230" s="28"/>
      <c r="S230" s="28"/>
      <c r="T230" s="28"/>
      <c r="U230" s="28"/>
      <c r="V230" s="31"/>
      <c r="W230" s="28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28"/>
      <c r="CI230" s="28"/>
      <c r="CJ230" s="28"/>
      <c r="CK230" s="28"/>
      <c r="CL230" s="28"/>
      <c r="CM230" s="28"/>
      <c r="CN230" s="28"/>
    </row>
    <row r="231" spans="1:92">
      <c r="A231" s="40" t="s">
        <v>407</v>
      </c>
      <c r="B231" s="40" t="s">
        <v>408</v>
      </c>
      <c r="C231" s="40">
        <v>256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35"/>
      <c r="O231" s="31"/>
      <c r="P231" s="31"/>
      <c r="Q231" s="28"/>
      <c r="R231" s="28"/>
      <c r="S231" s="28"/>
      <c r="T231" s="28"/>
      <c r="U231" s="28"/>
      <c r="V231" s="31"/>
      <c r="W231" s="28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28"/>
      <c r="CI231" s="28"/>
      <c r="CJ231" s="28"/>
      <c r="CK231" s="28"/>
      <c r="CL231" s="28"/>
      <c r="CM231" s="28"/>
      <c r="CN231" s="28"/>
    </row>
    <row r="232" spans="1:92">
      <c r="A232" s="40" t="s">
        <v>434</v>
      </c>
      <c r="B232" s="40" t="s">
        <v>435</v>
      </c>
      <c r="C232" s="40">
        <v>192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35"/>
      <c r="O232" s="31"/>
      <c r="P232" s="31"/>
      <c r="Q232" s="28"/>
      <c r="R232" s="28"/>
      <c r="S232" s="28"/>
      <c r="T232" s="28"/>
      <c r="U232" s="28"/>
      <c r="V232" s="31"/>
      <c r="W232" s="28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28"/>
      <c r="CI232" s="28"/>
      <c r="CJ232" s="28"/>
      <c r="CK232" s="28"/>
      <c r="CL232" s="28"/>
      <c r="CM232" s="28"/>
      <c r="CN232" s="28"/>
    </row>
    <row r="233" spans="1:92">
      <c r="A233" s="40" t="s">
        <v>436</v>
      </c>
      <c r="B233" s="40" t="s">
        <v>437</v>
      </c>
      <c r="C233" s="40">
        <v>977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35"/>
      <c r="O233" s="31"/>
      <c r="P233" s="31"/>
      <c r="Q233" s="28"/>
      <c r="R233" s="28"/>
      <c r="S233" s="28"/>
      <c r="T233" s="28"/>
      <c r="U233" s="28"/>
      <c r="V233" s="31"/>
      <c r="W233" s="28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28"/>
      <c r="CI233" s="28"/>
      <c r="CJ233" s="28"/>
      <c r="CK233" s="28"/>
      <c r="CL233" s="28"/>
      <c r="CM233" s="28"/>
      <c r="CN233" s="28"/>
    </row>
    <row r="234" spans="1:92">
      <c r="A234" s="40" t="s">
        <v>438</v>
      </c>
      <c r="B234" s="40" t="s">
        <v>439</v>
      </c>
      <c r="C234" s="40">
        <v>794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35"/>
      <c r="O234" s="31"/>
      <c r="P234" s="31"/>
      <c r="Q234" s="28"/>
      <c r="R234" s="28"/>
      <c r="S234" s="28"/>
      <c r="T234" s="28"/>
      <c r="U234" s="28"/>
      <c r="V234" s="31"/>
      <c r="W234" s="28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28"/>
      <c r="CI234" s="28"/>
      <c r="CJ234" s="28"/>
      <c r="CK234" s="28"/>
      <c r="CL234" s="28"/>
      <c r="CM234" s="28"/>
      <c r="CN234" s="28"/>
    </row>
    <row r="235" spans="1:92">
      <c r="A235" s="40" t="s">
        <v>440</v>
      </c>
      <c r="B235" s="40" t="s">
        <v>441</v>
      </c>
      <c r="C235" s="40">
        <v>153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35"/>
      <c r="O235" s="31"/>
      <c r="P235" s="31"/>
      <c r="Q235" s="28"/>
      <c r="R235" s="28"/>
      <c r="S235" s="28"/>
      <c r="T235" s="28"/>
      <c r="U235" s="28"/>
      <c r="V235" s="31"/>
      <c r="W235" s="28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28"/>
      <c r="CI235" s="28"/>
      <c r="CJ235" s="28"/>
      <c r="CK235" s="28"/>
      <c r="CL235" s="28"/>
      <c r="CM235" s="28"/>
      <c r="CN235" s="28"/>
    </row>
    <row r="236" spans="1:92">
      <c r="A236" s="40" t="s">
        <v>459</v>
      </c>
      <c r="B236" s="40" t="s">
        <v>460</v>
      </c>
      <c r="C236" s="40">
        <v>905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35"/>
      <c r="O236" s="31"/>
      <c r="P236" s="31"/>
      <c r="Q236" s="28"/>
      <c r="R236" s="28"/>
      <c r="S236" s="28"/>
      <c r="T236" s="28"/>
      <c r="U236" s="28"/>
      <c r="V236" s="31"/>
      <c r="W236" s="28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28"/>
      <c r="CI236" s="28"/>
      <c r="CJ236" s="28"/>
      <c r="CK236" s="28"/>
      <c r="CL236" s="28"/>
      <c r="CM236" s="28"/>
      <c r="CN236" s="28"/>
    </row>
    <row r="237" spans="1:92">
      <c r="A237" s="40" t="s">
        <v>461</v>
      </c>
      <c r="B237" s="40" t="s">
        <v>659</v>
      </c>
      <c r="C237" s="40">
        <v>771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35"/>
      <c r="O237" s="31"/>
      <c r="P237" s="31"/>
      <c r="Q237" s="28"/>
      <c r="R237" s="28"/>
      <c r="S237" s="28"/>
      <c r="T237" s="28"/>
      <c r="U237" s="28"/>
      <c r="V237" s="31"/>
      <c r="W237" s="28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28"/>
      <c r="CI237" s="28"/>
      <c r="CJ237" s="28"/>
      <c r="CK237" s="28"/>
      <c r="CL237" s="28"/>
      <c r="CM237" s="28"/>
      <c r="CN237" s="28"/>
    </row>
    <row r="238" spans="1:92">
      <c r="A238" s="40" t="s">
        <v>475</v>
      </c>
      <c r="B238" s="40" t="s">
        <v>476</v>
      </c>
      <c r="C238" s="40">
        <v>359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35"/>
      <c r="O238" s="31"/>
      <c r="P238" s="31"/>
      <c r="Q238" s="28"/>
      <c r="R238" s="28"/>
      <c r="S238" s="28"/>
      <c r="T238" s="28"/>
      <c r="U238" s="28"/>
      <c r="V238" s="31"/>
      <c r="W238" s="28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28"/>
      <c r="CI238" s="28"/>
      <c r="CJ238" s="28"/>
      <c r="CK238" s="28"/>
      <c r="CL238" s="28"/>
      <c r="CM238" s="28"/>
      <c r="CN238" s="28"/>
    </row>
    <row r="239" spans="1:92">
      <c r="A239" s="40" t="s">
        <v>477</v>
      </c>
      <c r="B239" s="40" t="s">
        <v>478</v>
      </c>
      <c r="C239" s="40">
        <v>628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35"/>
      <c r="O239" s="31"/>
      <c r="P239" s="31"/>
      <c r="Q239" s="28"/>
      <c r="R239" s="28"/>
      <c r="S239" s="28"/>
      <c r="T239" s="28"/>
      <c r="U239" s="28"/>
      <c r="V239" s="31"/>
      <c r="W239" s="28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28"/>
      <c r="CI239" s="28"/>
      <c r="CJ239" s="28"/>
      <c r="CK239" s="28"/>
      <c r="CL239" s="28"/>
      <c r="CM239" s="28"/>
      <c r="CN239" s="28"/>
    </row>
    <row r="240" spans="1:92">
      <c r="A240" s="40" t="s">
        <v>479</v>
      </c>
      <c r="B240" s="40" t="s">
        <v>480</v>
      </c>
      <c r="C240" s="40">
        <v>99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35"/>
      <c r="O240" s="31"/>
      <c r="P240" s="31"/>
      <c r="Q240" s="28"/>
      <c r="R240" s="28"/>
      <c r="S240" s="28"/>
      <c r="T240" s="28"/>
      <c r="U240" s="28"/>
      <c r="V240" s="28"/>
      <c r="W240" s="28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28"/>
      <c r="CI240" s="28"/>
      <c r="CJ240" s="28"/>
      <c r="CK240" s="28"/>
      <c r="CL240" s="28"/>
      <c r="CM240" s="28"/>
      <c r="CN240" s="28"/>
    </row>
    <row r="241" spans="1:92">
      <c r="A241" s="40" t="s">
        <v>636</v>
      </c>
      <c r="B241" s="40" t="s">
        <v>637</v>
      </c>
      <c r="C241" s="40">
        <v>837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35"/>
      <c r="O241" s="31"/>
      <c r="P241" s="31"/>
      <c r="Q241" s="28"/>
      <c r="R241" s="28"/>
      <c r="S241" s="28"/>
      <c r="T241" s="28"/>
      <c r="U241" s="28"/>
      <c r="V241" s="28"/>
      <c r="W241" s="28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28"/>
      <c r="CI241" s="28"/>
      <c r="CJ241" s="28"/>
      <c r="CK241" s="28"/>
      <c r="CL241" s="28"/>
      <c r="CM241" s="28"/>
      <c r="CN241" s="28"/>
    </row>
    <row r="242" spans="1:92">
      <c r="A242" s="40" t="s">
        <v>498</v>
      </c>
      <c r="B242" s="40" t="s">
        <v>499</v>
      </c>
      <c r="C242" s="40">
        <v>119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35"/>
      <c r="O242" s="31"/>
      <c r="P242" s="31"/>
      <c r="Q242" s="28"/>
      <c r="R242" s="28"/>
      <c r="S242" s="28"/>
      <c r="T242" s="28"/>
      <c r="U242" s="28"/>
      <c r="V242" s="28"/>
      <c r="W242" s="28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28"/>
      <c r="CI242" s="28"/>
      <c r="CJ242" s="28"/>
      <c r="CK242" s="28"/>
      <c r="CL242" s="28"/>
      <c r="CM242" s="28"/>
      <c r="CN242" s="28"/>
    </row>
    <row r="243" spans="1:92">
      <c r="A243" s="40" t="s">
        <v>500</v>
      </c>
      <c r="B243" s="40" t="s">
        <v>675</v>
      </c>
      <c r="C243" s="40">
        <v>739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35"/>
      <c r="O243" s="31"/>
      <c r="P243" s="31"/>
      <c r="Q243" s="28"/>
      <c r="R243" s="28"/>
      <c r="S243" s="28"/>
      <c r="T243" s="28"/>
      <c r="U243" s="28"/>
      <c r="V243" s="28"/>
      <c r="W243" s="28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28"/>
      <c r="CI243" s="28"/>
      <c r="CJ243" s="28"/>
      <c r="CK243" s="28"/>
      <c r="CL243" s="28"/>
      <c r="CM243" s="28"/>
      <c r="CN243" s="28"/>
    </row>
    <row r="244" spans="1:92">
      <c r="A244" s="40" t="s">
        <v>638</v>
      </c>
      <c r="B244" s="40" t="s">
        <v>639</v>
      </c>
      <c r="C244" s="40">
        <v>514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35"/>
      <c r="O244" s="31"/>
      <c r="P244" s="31"/>
      <c r="Q244" s="28"/>
      <c r="R244" s="28"/>
      <c r="S244" s="28"/>
      <c r="T244" s="28"/>
      <c r="U244" s="28"/>
      <c r="V244" s="28"/>
      <c r="W244" s="28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28"/>
      <c r="CI244" s="28"/>
      <c r="CJ244" s="28"/>
      <c r="CK244" s="28"/>
      <c r="CL244" s="28"/>
      <c r="CM244" s="28"/>
      <c r="CN244" s="28"/>
    </row>
    <row r="245" spans="1:92">
      <c r="A245" s="40" t="s">
        <v>640</v>
      </c>
      <c r="B245" s="40" t="s">
        <v>641</v>
      </c>
      <c r="C245" s="40">
        <v>145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35"/>
      <c r="O245" s="31"/>
      <c r="P245" s="31"/>
      <c r="Q245" s="28"/>
      <c r="R245" s="28"/>
      <c r="S245" s="28"/>
      <c r="T245" s="28"/>
      <c r="U245" s="28"/>
      <c r="V245" s="28"/>
      <c r="W245" s="28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28"/>
      <c r="CI245" s="28"/>
      <c r="CJ245" s="28"/>
      <c r="CK245" s="28"/>
      <c r="CL245" s="28"/>
      <c r="CM245" s="28"/>
      <c r="CN245" s="28"/>
    </row>
    <row r="246" spans="1:92">
      <c r="A246" s="40" t="s">
        <v>642</v>
      </c>
      <c r="B246" s="40" t="s">
        <v>643</v>
      </c>
      <c r="C246" s="40">
        <v>769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35"/>
      <c r="O246" s="31"/>
      <c r="P246" s="31"/>
      <c r="Q246" s="28"/>
      <c r="R246" s="28"/>
      <c r="S246" s="28"/>
      <c r="T246" s="28"/>
      <c r="U246" s="28"/>
      <c r="V246" s="28"/>
      <c r="W246" s="28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28"/>
      <c r="CI246" s="28"/>
      <c r="CJ246" s="28"/>
      <c r="CK246" s="28"/>
      <c r="CL246" s="28"/>
      <c r="CM246" s="28"/>
      <c r="CN246" s="28"/>
    </row>
    <row r="247" spans="1:92">
      <c r="A247" s="40" t="s">
        <v>676</v>
      </c>
      <c r="B247" s="40" t="s">
        <v>677</v>
      </c>
      <c r="C247" s="40">
        <v>312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35"/>
      <c r="O247" s="31"/>
      <c r="P247" s="31"/>
      <c r="Q247" s="28"/>
      <c r="R247" s="28"/>
      <c r="S247" s="28"/>
      <c r="T247" s="28"/>
      <c r="U247" s="28"/>
      <c r="V247" s="28"/>
      <c r="W247" s="28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28"/>
      <c r="CI247" s="28"/>
      <c r="CJ247" s="28"/>
      <c r="CK247" s="28"/>
      <c r="CL247" s="28"/>
      <c r="CM247" s="28"/>
      <c r="CN247" s="28"/>
    </row>
    <row r="248" spans="1:92">
      <c r="A248" s="40" t="s">
        <v>696</v>
      </c>
      <c r="B248" s="40" t="s">
        <v>697</v>
      </c>
      <c r="C248" s="40">
        <v>226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35"/>
      <c r="O248" s="31"/>
      <c r="P248" s="31"/>
      <c r="Q248" s="28"/>
      <c r="R248" s="28"/>
      <c r="S248" s="28"/>
      <c r="T248" s="28"/>
      <c r="U248" s="28"/>
      <c r="V248" s="28"/>
      <c r="W248" s="28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28"/>
      <c r="CI248" s="28"/>
      <c r="CJ248" s="28"/>
      <c r="CK248" s="28"/>
      <c r="CL248" s="28"/>
      <c r="CM248" s="28"/>
      <c r="CN248" s="28"/>
    </row>
    <row r="249" spans="1:92">
      <c r="A249" s="40" t="s">
        <v>39</v>
      </c>
      <c r="B249" s="40" t="s">
        <v>337</v>
      </c>
      <c r="C249" s="40">
        <v>490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35"/>
      <c r="O249" s="31"/>
      <c r="P249" s="31"/>
      <c r="Q249" s="28"/>
      <c r="R249" s="28"/>
      <c r="S249" s="28"/>
      <c r="T249" s="28"/>
      <c r="U249" s="28"/>
      <c r="V249" s="28"/>
      <c r="W249" s="28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28"/>
      <c r="CI249" s="28"/>
      <c r="CJ249" s="28"/>
      <c r="CK249" s="28"/>
      <c r="CL249" s="28"/>
      <c r="CM249" s="28"/>
      <c r="CN249" s="28"/>
    </row>
    <row r="250" spans="1:92">
      <c r="A250" s="40" t="s">
        <v>40</v>
      </c>
      <c r="B250" s="40" t="s">
        <v>338</v>
      </c>
      <c r="C250" s="40">
        <v>751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35"/>
      <c r="O250" s="31"/>
      <c r="P250" s="31"/>
      <c r="Q250" s="28"/>
      <c r="R250" s="28"/>
      <c r="S250" s="28"/>
      <c r="T250" s="28"/>
      <c r="U250" s="28"/>
      <c r="V250" s="28"/>
      <c r="W250" s="28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28"/>
      <c r="CI250" s="28"/>
      <c r="CJ250" s="28"/>
      <c r="CK250" s="28"/>
      <c r="CL250" s="28"/>
      <c r="CM250" s="28"/>
      <c r="CN250" s="28"/>
    </row>
    <row r="251" spans="1:92">
      <c r="A251" s="40" t="s">
        <v>501</v>
      </c>
      <c r="B251" s="40" t="s">
        <v>502</v>
      </c>
      <c r="C251" s="40">
        <v>184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35"/>
      <c r="O251" s="31"/>
      <c r="P251" s="31"/>
      <c r="Q251" s="28"/>
      <c r="R251" s="28"/>
      <c r="S251" s="28"/>
      <c r="T251" s="28"/>
      <c r="U251" s="28"/>
      <c r="V251" s="28"/>
      <c r="W251" s="28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28"/>
      <c r="CI251" s="28"/>
      <c r="CJ251" s="28"/>
      <c r="CK251" s="28"/>
      <c r="CL251" s="28"/>
      <c r="CM251" s="28"/>
      <c r="CN251" s="28"/>
    </row>
    <row r="252" spans="1:92">
      <c r="A252" s="40" t="s">
        <v>41</v>
      </c>
      <c r="B252" s="40" t="s">
        <v>339</v>
      </c>
      <c r="C252" s="40">
        <v>1019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35"/>
      <c r="O252" s="31"/>
      <c r="P252" s="31"/>
      <c r="Q252" s="28"/>
      <c r="R252" s="28"/>
      <c r="S252" s="28"/>
      <c r="T252" s="28"/>
      <c r="U252" s="28"/>
      <c r="V252" s="28"/>
      <c r="W252" s="28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28"/>
      <c r="CI252" s="28"/>
      <c r="CJ252" s="28"/>
      <c r="CK252" s="28"/>
      <c r="CL252" s="28"/>
      <c r="CM252" s="28"/>
      <c r="CN252" s="28"/>
    </row>
    <row r="253" spans="1:92">
      <c r="A253" s="40" t="s">
        <v>42</v>
      </c>
      <c r="B253" s="40" t="s">
        <v>340</v>
      </c>
      <c r="C253" s="40">
        <v>408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35"/>
      <c r="O253" s="31"/>
      <c r="P253" s="31"/>
      <c r="Q253" s="28"/>
      <c r="R253" s="28"/>
      <c r="S253" s="28"/>
      <c r="T253" s="28"/>
      <c r="U253" s="28"/>
      <c r="V253" s="28"/>
      <c r="W253" s="28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28"/>
      <c r="CI253" s="28"/>
      <c r="CJ253" s="28"/>
      <c r="CK253" s="28"/>
      <c r="CL253" s="28"/>
      <c r="CM253" s="28"/>
      <c r="CN253" s="28"/>
    </row>
    <row r="254" spans="1:92">
      <c r="A254" s="40" t="s">
        <v>129</v>
      </c>
      <c r="B254" s="40" t="s">
        <v>341</v>
      </c>
      <c r="C254" s="40">
        <v>105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35"/>
      <c r="O254" s="31"/>
      <c r="P254" s="31"/>
      <c r="Q254" s="28"/>
      <c r="R254" s="28"/>
      <c r="S254" s="28"/>
      <c r="T254" s="28"/>
      <c r="U254" s="28"/>
      <c r="V254" s="28"/>
      <c r="W254" s="28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28"/>
      <c r="CI254" s="28"/>
      <c r="CJ254" s="28"/>
      <c r="CK254" s="28"/>
      <c r="CL254" s="28"/>
      <c r="CM254" s="28"/>
      <c r="CN254" s="28"/>
    </row>
    <row r="255" spans="1:92">
      <c r="A255" s="40" t="s">
        <v>342</v>
      </c>
      <c r="B255" s="40" t="s">
        <v>343</v>
      </c>
      <c r="C255" s="40">
        <v>115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35"/>
      <c r="O255" s="31"/>
      <c r="P255" s="31"/>
      <c r="Q255" s="28"/>
      <c r="R255" s="28"/>
      <c r="S255" s="28"/>
      <c r="T255" s="28"/>
      <c r="U255" s="28"/>
      <c r="V255" s="28"/>
      <c r="W255" s="28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28"/>
      <c r="CI255" s="28"/>
      <c r="CJ255" s="28"/>
      <c r="CK255" s="28"/>
      <c r="CL255" s="28"/>
      <c r="CM255" s="28"/>
      <c r="CN255" s="28"/>
    </row>
    <row r="256" spans="1:92">
      <c r="A256" s="40" t="s">
        <v>344</v>
      </c>
      <c r="B256" s="40" t="s">
        <v>345</v>
      </c>
      <c r="C256" s="40">
        <v>205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35"/>
      <c r="O256" s="31"/>
      <c r="P256" s="31"/>
      <c r="Q256" s="28"/>
      <c r="R256" s="28"/>
      <c r="S256" s="28"/>
      <c r="T256" s="28"/>
      <c r="U256" s="28"/>
      <c r="V256" s="28"/>
      <c r="W256" s="28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28"/>
      <c r="CI256" s="28"/>
      <c r="CJ256" s="28"/>
      <c r="CK256" s="28"/>
      <c r="CL256" s="28"/>
      <c r="CM256" s="28"/>
      <c r="CN256" s="28"/>
    </row>
    <row r="257" spans="1:92">
      <c r="A257" s="40" t="s">
        <v>481</v>
      </c>
      <c r="B257" s="40" t="s">
        <v>482</v>
      </c>
      <c r="C257" s="40">
        <v>719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35"/>
      <c r="O257" s="31"/>
      <c r="P257" s="31"/>
      <c r="Q257" s="28"/>
      <c r="R257" s="28"/>
      <c r="S257" s="28"/>
      <c r="T257" s="28"/>
      <c r="U257" s="28"/>
      <c r="V257" s="28"/>
      <c r="W257" s="28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28"/>
      <c r="CI257" s="28"/>
      <c r="CJ257" s="28"/>
      <c r="CK257" s="28"/>
      <c r="CL257" s="28"/>
      <c r="CM257" s="28"/>
      <c r="CN257" s="28"/>
    </row>
    <row r="258" spans="1:92">
      <c r="A258" s="40" t="s">
        <v>462</v>
      </c>
      <c r="B258" s="40" t="s">
        <v>463</v>
      </c>
      <c r="C258" s="40">
        <v>380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35"/>
      <c r="O258" s="31"/>
      <c r="P258" s="31"/>
      <c r="Q258" s="28"/>
      <c r="R258" s="28"/>
      <c r="S258" s="28"/>
      <c r="T258" s="28"/>
      <c r="U258" s="28"/>
      <c r="V258" s="28"/>
      <c r="W258" s="28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28"/>
      <c r="CI258" s="28"/>
      <c r="CJ258" s="28"/>
      <c r="CK258" s="28"/>
      <c r="CL258" s="28"/>
      <c r="CM258" s="28"/>
      <c r="CN258" s="28"/>
    </row>
    <row r="259" spans="1:92">
      <c r="A259" s="40" t="s">
        <v>678</v>
      </c>
      <c r="B259" s="40" t="s">
        <v>679</v>
      </c>
      <c r="C259" s="40">
        <v>176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35"/>
      <c r="O259" s="31"/>
      <c r="P259" s="31"/>
      <c r="Q259" s="28"/>
      <c r="R259" s="28"/>
      <c r="S259" s="28"/>
      <c r="T259" s="28"/>
      <c r="U259" s="28"/>
      <c r="V259" s="28"/>
      <c r="W259" s="28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28"/>
      <c r="CI259" s="28"/>
      <c r="CJ259" s="28"/>
      <c r="CK259" s="28"/>
      <c r="CL259" s="28"/>
      <c r="CM259" s="28"/>
      <c r="CN259" s="28"/>
    </row>
    <row r="260" spans="1:92">
      <c r="A260" s="40" t="s">
        <v>43</v>
      </c>
      <c r="B260" s="40" t="s">
        <v>346</v>
      </c>
      <c r="C260" s="40">
        <v>1340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35"/>
      <c r="O260" s="31"/>
      <c r="P260" s="31"/>
      <c r="Q260" s="28"/>
      <c r="R260" s="28"/>
      <c r="S260" s="28"/>
      <c r="T260" s="28"/>
      <c r="U260" s="28"/>
      <c r="V260" s="28"/>
      <c r="W260" s="28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28"/>
      <c r="CI260" s="28"/>
      <c r="CJ260" s="28"/>
      <c r="CK260" s="28"/>
      <c r="CL260" s="28"/>
      <c r="CM260" s="28"/>
      <c r="CN260" s="28"/>
    </row>
    <row r="261" spans="1:92">
      <c r="A261" s="40" t="s">
        <v>347</v>
      </c>
      <c r="B261" s="40" t="s">
        <v>348</v>
      </c>
      <c r="C261" s="40">
        <v>121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35"/>
      <c r="O261" s="31"/>
      <c r="P261" s="31"/>
      <c r="Q261" s="28"/>
      <c r="R261" s="28"/>
      <c r="S261" s="28"/>
      <c r="T261" s="28"/>
      <c r="U261" s="28"/>
      <c r="V261" s="28"/>
      <c r="W261" s="28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28"/>
      <c r="CI261" s="28"/>
      <c r="CJ261" s="28"/>
      <c r="CK261" s="28"/>
      <c r="CL261" s="28"/>
      <c r="CM261" s="28"/>
      <c r="CN261" s="28"/>
    </row>
    <row r="262" spans="1:92">
      <c r="A262" s="40" t="s">
        <v>44</v>
      </c>
      <c r="B262" s="40" t="s">
        <v>660</v>
      </c>
      <c r="C262" s="40">
        <v>766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35"/>
      <c r="O262" s="31"/>
      <c r="P262" s="31"/>
      <c r="Q262" s="28"/>
      <c r="R262" s="28"/>
      <c r="S262" s="28"/>
      <c r="T262" s="28"/>
      <c r="U262" s="28"/>
      <c r="V262" s="28"/>
      <c r="W262" s="28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28"/>
      <c r="CI262" s="28"/>
      <c r="CJ262" s="28"/>
      <c r="CK262" s="28"/>
      <c r="CL262" s="28"/>
      <c r="CM262" s="28"/>
      <c r="CN262" s="28"/>
    </row>
    <row r="263" spans="1:92">
      <c r="A263" s="40" t="s">
        <v>409</v>
      </c>
      <c r="B263" s="40" t="s">
        <v>410</v>
      </c>
      <c r="C263" s="40">
        <v>358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35"/>
      <c r="O263" s="31"/>
      <c r="P263" s="31"/>
      <c r="Q263" s="28"/>
      <c r="R263" s="28"/>
      <c r="S263" s="28"/>
      <c r="T263" s="28"/>
      <c r="U263" s="28"/>
      <c r="V263" s="28"/>
      <c r="W263" s="28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28"/>
      <c r="CI263" s="28"/>
      <c r="CJ263" s="28"/>
      <c r="CK263" s="28"/>
      <c r="CL263" s="28"/>
      <c r="CM263" s="28"/>
      <c r="CN263" s="28"/>
    </row>
    <row r="264" spans="1:92">
      <c r="A264" s="40" t="s">
        <v>45</v>
      </c>
      <c r="B264" s="40" t="s">
        <v>349</v>
      </c>
      <c r="C264" s="40">
        <v>511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35"/>
      <c r="O264" s="31"/>
      <c r="P264" s="31"/>
      <c r="Q264" s="28"/>
      <c r="R264" s="28"/>
      <c r="S264" s="28"/>
      <c r="T264" s="28"/>
      <c r="U264" s="28"/>
      <c r="V264" s="28"/>
      <c r="W264" s="28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28"/>
      <c r="CI264" s="28"/>
      <c r="CJ264" s="28"/>
      <c r="CK264" s="28"/>
      <c r="CL264" s="28"/>
      <c r="CM264" s="28"/>
      <c r="CN264" s="28"/>
    </row>
    <row r="265" spans="1:92">
      <c r="A265" s="40" t="s">
        <v>442</v>
      </c>
      <c r="B265" s="40" t="s">
        <v>443</v>
      </c>
      <c r="C265" s="40">
        <v>745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35"/>
      <c r="O265" s="31"/>
      <c r="P265" s="31"/>
      <c r="Q265" s="28"/>
      <c r="R265" s="28"/>
      <c r="S265" s="28"/>
      <c r="T265" s="28"/>
      <c r="U265" s="28"/>
      <c r="V265" s="28"/>
      <c r="W265" s="28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28"/>
      <c r="CI265" s="28"/>
      <c r="CJ265" s="28"/>
      <c r="CK265" s="28"/>
      <c r="CL265" s="28"/>
      <c r="CM265" s="28"/>
      <c r="CN265" s="28"/>
    </row>
    <row r="266" spans="1:92">
      <c r="A266" s="40" t="s">
        <v>46</v>
      </c>
      <c r="B266" s="40" t="s">
        <v>350</v>
      </c>
      <c r="C266" s="40">
        <v>358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35"/>
      <c r="O266" s="31"/>
      <c r="P266" s="31"/>
      <c r="Q266" s="28"/>
      <c r="R266" s="28"/>
      <c r="S266" s="28"/>
      <c r="T266" s="28"/>
      <c r="U266" s="28"/>
      <c r="V266" s="28"/>
      <c r="W266" s="28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28"/>
      <c r="CI266" s="28"/>
      <c r="CJ266" s="28"/>
      <c r="CK266" s="28"/>
      <c r="CL266" s="28"/>
      <c r="CM266" s="28"/>
      <c r="CN266" s="28"/>
    </row>
    <row r="267" spans="1:92">
      <c r="A267" s="40" t="s">
        <v>121</v>
      </c>
      <c r="B267" s="40" t="s">
        <v>351</v>
      </c>
      <c r="C267" s="40">
        <v>680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35"/>
      <c r="O267" s="31"/>
      <c r="P267" s="31"/>
      <c r="Q267" s="28"/>
      <c r="R267" s="28"/>
      <c r="S267" s="28"/>
      <c r="T267" s="28"/>
      <c r="U267" s="28"/>
      <c r="V267" s="28"/>
      <c r="W267" s="28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28"/>
      <c r="CI267" s="28"/>
      <c r="CJ267" s="28"/>
      <c r="CK267" s="28"/>
      <c r="CL267" s="28"/>
      <c r="CM267" s="28"/>
      <c r="CN267" s="28"/>
    </row>
    <row r="268" spans="1:92">
      <c r="A268" s="40" t="s">
        <v>444</v>
      </c>
      <c r="B268" s="40" t="s">
        <v>445</v>
      </c>
      <c r="C268" s="40">
        <v>627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35"/>
      <c r="O268" s="31"/>
      <c r="P268" s="31"/>
      <c r="Q268" s="28"/>
      <c r="R268" s="28"/>
      <c r="S268" s="28"/>
      <c r="T268" s="28"/>
      <c r="U268" s="28"/>
      <c r="V268" s="28"/>
      <c r="W268" s="28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28"/>
      <c r="CI268" s="28"/>
      <c r="CJ268" s="28"/>
      <c r="CK268" s="28"/>
      <c r="CL268" s="28"/>
      <c r="CM268" s="28"/>
      <c r="CN268" s="28"/>
    </row>
    <row r="269" spans="1:92">
      <c r="A269" s="40" t="s">
        <v>446</v>
      </c>
      <c r="B269" s="40" t="s">
        <v>352</v>
      </c>
      <c r="C269" s="40">
        <v>1792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35"/>
      <c r="O269" s="31"/>
      <c r="P269" s="31"/>
      <c r="Q269" s="28"/>
      <c r="R269" s="28"/>
      <c r="S269" s="28"/>
      <c r="T269" s="28"/>
      <c r="U269" s="28"/>
      <c r="V269" s="28"/>
      <c r="W269" s="28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28"/>
      <c r="CI269" s="28"/>
      <c r="CJ269" s="28"/>
      <c r="CK269" s="28"/>
      <c r="CL269" s="28"/>
      <c r="CM269" s="28"/>
      <c r="CN269" s="28"/>
    </row>
    <row r="270" spans="1:92">
      <c r="A270" s="40" t="s">
        <v>47</v>
      </c>
      <c r="B270" s="40" t="s">
        <v>353</v>
      </c>
      <c r="C270" s="40">
        <v>108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35"/>
      <c r="O270" s="31"/>
      <c r="P270" s="31"/>
      <c r="Q270" s="28"/>
      <c r="R270" s="28"/>
      <c r="S270" s="28"/>
      <c r="T270" s="28"/>
      <c r="U270" s="28"/>
      <c r="V270" s="28"/>
      <c r="W270" s="28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28"/>
      <c r="CI270" s="28"/>
      <c r="CJ270" s="28"/>
      <c r="CK270" s="28"/>
      <c r="CL270" s="28"/>
      <c r="CM270" s="28"/>
      <c r="CN270" s="28"/>
    </row>
    <row r="271" spans="1:92">
      <c r="A271" s="40" t="s">
        <v>354</v>
      </c>
      <c r="B271" s="40" t="s">
        <v>355</v>
      </c>
      <c r="C271" s="40">
        <v>218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35"/>
      <c r="O271" s="31"/>
      <c r="P271" s="31"/>
      <c r="Q271" s="28"/>
      <c r="R271" s="28"/>
      <c r="S271" s="28"/>
      <c r="T271" s="28"/>
      <c r="U271" s="28"/>
      <c r="V271" s="28"/>
      <c r="W271" s="28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28"/>
      <c r="CI271" s="28"/>
      <c r="CJ271" s="28"/>
      <c r="CK271" s="28"/>
      <c r="CL271" s="28"/>
      <c r="CM271" s="28"/>
      <c r="CN271" s="28"/>
    </row>
    <row r="272" spans="1:92">
      <c r="A272" s="40" t="s">
        <v>698</v>
      </c>
      <c r="B272" s="40" t="s">
        <v>699</v>
      </c>
      <c r="C272" s="40">
        <v>204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35"/>
      <c r="O272" s="31"/>
      <c r="P272" s="31"/>
      <c r="Q272" s="28"/>
      <c r="R272" s="28"/>
      <c r="S272" s="28"/>
      <c r="T272" s="28"/>
      <c r="U272" s="28"/>
      <c r="V272" s="28"/>
      <c r="W272" s="28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28"/>
      <c r="CI272" s="28"/>
      <c r="CJ272" s="28"/>
      <c r="CK272" s="28"/>
      <c r="CL272" s="28"/>
      <c r="CM272" s="28"/>
      <c r="CN272" s="28"/>
    </row>
    <row r="273" spans="1:92">
      <c r="A273" s="40" t="s">
        <v>48</v>
      </c>
      <c r="B273" s="40" t="s">
        <v>661</v>
      </c>
      <c r="C273" s="40">
        <v>589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35"/>
      <c r="O273" s="31"/>
      <c r="P273" s="31"/>
      <c r="Q273" s="28"/>
      <c r="R273" s="28"/>
      <c r="S273" s="28"/>
      <c r="T273" s="28"/>
      <c r="U273" s="28"/>
      <c r="V273" s="28"/>
      <c r="W273" s="28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28"/>
      <c r="CI273" s="28"/>
      <c r="CJ273" s="28"/>
      <c r="CK273" s="28"/>
      <c r="CL273" s="28"/>
      <c r="CM273" s="28"/>
      <c r="CN273" s="28"/>
    </row>
    <row r="274" spans="1:92">
      <c r="A274" s="40" t="s">
        <v>700</v>
      </c>
      <c r="B274" s="40" t="s">
        <v>701</v>
      </c>
      <c r="C274" s="40">
        <v>494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35"/>
      <c r="O274" s="31"/>
      <c r="P274" s="31"/>
      <c r="Q274" s="28"/>
      <c r="R274" s="28"/>
      <c r="S274" s="28"/>
      <c r="T274" s="28"/>
      <c r="U274" s="28"/>
      <c r="V274" s="28"/>
      <c r="W274" s="28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28"/>
      <c r="CI274" s="28"/>
      <c r="CJ274" s="28"/>
      <c r="CK274" s="28"/>
      <c r="CL274" s="28"/>
      <c r="CM274" s="28"/>
      <c r="CN274" s="28"/>
    </row>
    <row r="275" spans="1:92">
      <c r="A275" s="40" t="s">
        <v>49</v>
      </c>
      <c r="B275" s="40" t="s">
        <v>356</v>
      </c>
      <c r="C275" s="40">
        <v>1324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35"/>
      <c r="O275" s="31"/>
      <c r="P275" s="31"/>
      <c r="Q275" s="28"/>
      <c r="R275" s="28"/>
      <c r="S275" s="28"/>
      <c r="T275" s="28"/>
      <c r="U275" s="28"/>
      <c r="V275" s="28"/>
      <c r="W275" s="28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28"/>
      <c r="CI275" s="28"/>
      <c r="CJ275" s="28"/>
      <c r="CK275" s="28"/>
      <c r="CL275" s="28"/>
      <c r="CM275" s="28"/>
      <c r="CN275" s="28"/>
    </row>
    <row r="276" spans="1:92">
      <c r="A276" s="40" t="s">
        <v>135</v>
      </c>
      <c r="B276" s="40" t="s">
        <v>357</v>
      </c>
      <c r="C276" s="40">
        <v>502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35"/>
      <c r="O276" s="31"/>
      <c r="P276" s="31"/>
      <c r="Q276" s="28"/>
      <c r="R276" s="28"/>
      <c r="S276" s="28"/>
      <c r="T276" s="28"/>
      <c r="U276" s="28"/>
      <c r="V276" s="28"/>
      <c r="W276" s="28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28"/>
      <c r="CI276" s="28"/>
      <c r="CJ276" s="28"/>
      <c r="CK276" s="28"/>
      <c r="CL276" s="28"/>
      <c r="CM276" s="28"/>
      <c r="CN276" s="28"/>
    </row>
    <row r="277" spans="1:92">
      <c r="A277" s="40" t="s">
        <v>50</v>
      </c>
      <c r="B277" s="40" t="s">
        <v>358</v>
      </c>
      <c r="C277" s="40">
        <v>758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35"/>
      <c r="O277" s="31"/>
      <c r="P277" s="28"/>
      <c r="Q277" s="28"/>
      <c r="R277" s="28"/>
      <c r="S277" s="28"/>
      <c r="T277" s="28"/>
      <c r="U277" s="28"/>
      <c r="V277" s="28"/>
      <c r="W277" s="28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28"/>
      <c r="CI277" s="28"/>
      <c r="CJ277" s="28"/>
      <c r="CK277" s="28"/>
      <c r="CL277" s="28"/>
      <c r="CM277" s="28"/>
      <c r="CN277" s="28"/>
    </row>
    <row r="278" spans="1:92">
      <c r="A278" s="40" t="s">
        <v>130</v>
      </c>
      <c r="B278" s="40" t="s">
        <v>359</v>
      </c>
      <c r="C278" s="40">
        <v>752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35"/>
      <c r="O278" s="31"/>
      <c r="P278" s="28"/>
      <c r="Q278" s="28"/>
      <c r="R278" s="28"/>
      <c r="S278" s="28"/>
      <c r="T278" s="28"/>
      <c r="U278" s="28"/>
      <c r="V278" s="28"/>
      <c r="W278" s="28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28"/>
      <c r="CI278" s="28"/>
      <c r="CJ278" s="28"/>
      <c r="CK278" s="28"/>
      <c r="CL278" s="28"/>
      <c r="CM278" s="28"/>
      <c r="CN278" s="28"/>
    </row>
    <row r="279" spans="1:92">
      <c r="A279" s="40" t="s">
        <v>51</v>
      </c>
      <c r="B279" s="40" t="s">
        <v>360</v>
      </c>
      <c r="C279" s="40">
        <v>174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35"/>
      <c r="O279" s="31"/>
      <c r="P279" s="28"/>
      <c r="Q279" s="28"/>
      <c r="R279" s="28"/>
      <c r="S279" s="28"/>
      <c r="T279" s="28"/>
      <c r="U279" s="28"/>
      <c r="V279" s="28"/>
      <c r="W279" s="28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28"/>
      <c r="CI279" s="28"/>
      <c r="CJ279" s="28"/>
      <c r="CK279" s="28"/>
      <c r="CL279" s="28"/>
      <c r="CM279" s="28"/>
      <c r="CN279" s="28"/>
    </row>
    <row r="280" spans="1:92">
      <c r="A280" s="40" t="s">
        <v>52</v>
      </c>
      <c r="B280" s="40" t="s">
        <v>361</v>
      </c>
      <c r="C280" s="40">
        <v>409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35"/>
      <c r="O280" s="31"/>
    </row>
    <row r="281" spans="1:92">
      <c r="A281" s="40" t="s">
        <v>53</v>
      </c>
      <c r="B281" s="40" t="s">
        <v>362</v>
      </c>
      <c r="C281" s="40">
        <v>2012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35"/>
      <c r="O281" s="31"/>
    </row>
    <row r="282" spans="1:92">
      <c r="A282" s="40" t="s">
        <v>464</v>
      </c>
      <c r="B282" s="40" t="s">
        <v>465</v>
      </c>
      <c r="C282" s="40">
        <v>702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35"/>
      <c r="O282" s="31"/>
    </row>
    <row r="283" spans="1:92">
      <c r="A283" s="40" t="s">
        <v>466</v>
      </c>
      <c r="B283" s="40" t="s">
        <v>467</v>
      </c>
      <c r="C283" s="40">
        <v>1047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35"/>
      <c r="O283" s="31"/>
    </row>
    <row r="284" spans="1:92">
      <c r="A284" s="40" t="s">
        <v>644</v>
      </c>
      <c r="B284" s="40" t="s">
        <v>645</v>
      </c>
      <c r="C284" s="40">
        <v>121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35"/>
      <c r="O284" s="31"/>
    </row>
    <row r="285" spans="1:92">
      <c r="A285" s="40" t="s">
        <v>646</v>
      </c>
      <c r="B285" s="40" t="s">
        <v>680</v>
      </c>
      <c r="C285" s="40">
        <v>261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35"/>
      <c r="O285" s="31"/>
    </row>
    <row r="286" spans="1:92">
      <c r="A286" s="40" t="s">
        <v>54</v>
      </c>
      <c r="B286" s="40" t="s">
        <v>122</v>
      </c>
      <c r="C286" s="40">
        <v>950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35"/>
      <c r="O286" s="31"/>
    </row>
    <row r="287" spans="1:92">
      <c r="A287" s="40" t="s">
        <v>136</v>
      </c>
      <c r="B287" s="40" t="s">
        <v>139</v>
      </c>
      <c r="C287" s="40">
        <v>1340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35"/>
      <c r="O287" s="31"/>
    </row>
    <row r="288" spans="1:92">
      <c r="A288" s="40" t="s">
        <v>55</v>
      </c>
      <c r="B288" s="40" t="s">
        <v>468</v>
      </c>
      <c r="C288" s="40">
        <v>438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35"/>
      <c r="O288" s="31"/>
    </row>
    <row r="289" spans="1:85">
      <c r="A289" s="40" t="s">
        <v>56</v>
      </c>
      <c r="B289" s="40" t="s">
        <v>363</v>
      </c>
      <c r="C289" s="40">
        <v>405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35"/>
      <c r="O289" s="31"/>
    </row>
    <row r="290" spans="1:85">
      <c r="A290" s="40" t="s">
        <v>57</v>
      </c>
      <c r="B290" s="40" t="s">
        <v>364</v>
      </c>
      <c r="C290" s="40">
        <v>618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35"/>
      <c r="O290" s="31"/>
    </row>
    <row r="291" spans="1:85">
      <c r="A291" s="40" t="s">
        <v>58</v>
      </c>
      <c r="B291" s="40" t="s">
        <v>365</v>
      </c>
      <c r="C291" s="40">
        <v>1646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35"/>
      <c r="O291" s="31"/>
    </row>
    <row r="292" spans="1:85">
      <c r="A292" s="40" t="s">
        <v>59</v>
      </c>
      <c r="B292" s="40" t="s">
        <v>366</v>
      </c>
      <c r="C292" s="40">
        <v>1215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35"/>
      <c r="O292" s="31"/>
    </row>
    <row r="293" spans="1:85" s="38" customFormat="1">
      <c r="A293" s="40" t="s">
        <v>60</v>
      </c>
      <c r="B293" s="40" t="s">
        <v>367</v>
      </c>
      <c r="C293" s="40">
        <v>559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35"/>
      <c r="O293" s="31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spans="1:85" s="38" customFormat="1">
      <c r="A294" s="40" t="s">
        <v>61</v>
      </c>
      <c r="B294" s="40" t="s">
        <v>368</v>
      </c>
      <c r="C294" s="40">
        <v>630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35"/>
      <c r="O294" s="31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spans="1:85" s="38" customFormat="1">
      <c r="A295" s="40" t="s">
        <v>62</v>
      </c>
      <c r="B295" s="40" t="s">
        <v>369</v>
      </c>
      <c r="C295" s="40">
        <v>695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35"/>
      <c r="O295" s="31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spans="1:85" s="38" customFormat="1">
      <c r="A296" s="40" t="s">
        <v>63</v>
      </c>
      <c r="B296" s="40" t="s">
        <v>370</v>
      </c>
      <c r="C296" s="40">
        <v>143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35"/>
      <c r="O296" s="31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spans="1:85" s="38" customFormat="1">
      <c r="A297" s="40" t="s">
        <v>64</v>
      </c>
      <c r="B297" s="40" t="s">
        <v>371</v>
      </c>
      <c r="C297" s="40">
        <v>642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35"/>
      <c r="O297" s="31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spans="1:85" s="38" customFormat="1">
      <c r="A298" s="40" t="s">
        <v>65</v>
      </c>
      <c r="B298" s="40" t="s">
        <v>372</v>
      </c>
      <c r="C298" s="40">
        <v>571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35"/>
      <c r="O298" s="31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spans="1:85" s="38" customFormat="1">
      <c r="A299" s="40" t="s">
        <v>131</v>
      </c>
      <c r="B299" s="40" t="s">
        <v>373</v>
      </c>
      <c r="C299" s="40">
        <v>757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35"/>
      <c r="O299" s="31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spans="1:85" s="38" customFormat="1">
      <c r="A300" s="40" t="s">
        <v>374</v>
      </c>
      <c r="B300" s="40" t="s">
        <v>375</v>
      </c>
      <c r="C300" s="40">
        <v>1022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35"/>
      <c r="O300" s="31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spans="1:85" s="38" customFormat="1">
      <c r="A301" s="40" t="s">
        <v>376</v>
      </c>
      <c r="B301" s="40" t="s">
        <v>377</v>
      </c>
      <c r="C301" s="40">
        <v>376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35"/>
      <c r="O301" s="31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spans="1:85" s="38" customFormat="1">
      <c r="A302" s="40" t="s">
        <v>411</v>
      </c>
      <c r="B302" s="40" t="s">
        <v>412</v>
      </c>
      <c r="C302" s="40">
        <v>758</v>
      </c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35"/>
      <c r="O302" s="31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spans="1:85" s="38" customFormat="1">
      <c r="A303" s="40" t="s">
        <v>413</v>
      </c>
      <c r="B303" s="40" t="s">
        <v>704</v>
      </c>
      <c r="C303" s="40">
        <v>858</v>
      </c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35"/>
      <c r="O303" s="31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spans="1:85" s="38" customFormat="1">
      <c r="A304" s="40" t="s">
        <v>414</v>
      </c>
      <c r="B304" s="40" t="s">
        <v>415</v>
      </c>
      <c r="C304" s="40">
        <v>736</v>
      </c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35"/>
      <c r="O304" s="31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spans="1:85" s="38" customFormat="1">
      <c r="A305" s="40" t="s">
        <v>66</v>
      </c>
      <c r="B305" s="40" t="s">
        <v>378</v>
      </c>
      <c r="C305" s="40">
        <v>153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36"/>
      <c r="O305" s="31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spans="1:85" s="38" customFormat="1">
      <c r="A306" s="40" t="s">
        <v>447</v>
      </c>
      <c r="B306" s="40" t="s">
        <v>448</v>
      </c>
      <c r="C306" s="40">
        <v>462</v>
      </c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36"/>
      <c r="O306" s="31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spans="1:85" s="38" customFormat="1">
      <c r="A307" s="40" t="s">
        <v>469</v>
      </c>
      <c r="B307" s="40" t="s">
        <v>470</v>
      </c>
      <c r="C307" s="40">
        <v>202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36"/>
      <c r="O307" s="31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spans="1:85">
      <c r="A308" s="40" t="s">
        <v>484</v>
      </c>
      <c r="B308" s="40" t="s">
        <v>485</v>
      </c>
      <c r="C308" s="40">
        <v>765</v>
      </c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24"/>
      <c r="O308" s="31"/>
    </row>
    <row r="309" spans="1:85" s="38" customFormat="1">
      <c r="A309" s="40" t="s">
        <v>486</v>
      </c>
      <c r="B309" s="40" t="s">
        <v>487</v>
      </c>
      <c r="C309" s="40">
        <v>1097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31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spans="1:85" s="38" customFormat="1">
      <c r="A310" s="40" t="s">
        <v>503</v>
      </c>
      <c r="B310" s="40" t="s">
        <v>504</v>
      </c>
      <c r="C310" s="40">
        <v>750</v>
      </c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31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spans="1:85" s="38" customFormat="1">
      <c r="A311" s="40" t="s">
        <v>647</v>
      </c>
      <c r="B311" s="40" t="s">
        <v>681</v>
      </c>
      <c r="C311" s="40">
        <v>667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31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spans="1:85" s="38" customFormat="1">
      <c r="A312" s="40" t="s">
        <v>505</v>
      </c>
      <c r="B312" s="40" t="s">
        <v>682</v>
      </c>
      <c r="C312" s="40">
        <v>297</v>
      </c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31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spans="1:85" s="38" customFormat="1">
      <c r="A313" s="40" t="s">
        <v>683</v>
      </c>
      <c r="B313" s="40" t="s">
        <v>684</v>
      </c>
      <c r="C313" s="40">
        <v>714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31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spans="1:85" s="38" customFormat="1">
      <c r="A314" s="40" t="s">
        <v>702</v>
      </c>
      <c r="B314" s="40" t="s">
        <v>703</v>
      </c>
      <c r="C314" s="40">
        <v>198</v>
      </c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31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spans="1:85" s="38" customFormat="1">
      <c r="A315" s="40" t="s">
        <v>648</v>
      </c>
      <c r="B315" s="40" t="s">
        <v>649</v>
      </c>
      <c r="C315" s="40">
        <v>227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31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spans="1:85" s="38" customFormat="1">
      <c r="A316" s="40" t="s">
        <v>90</v>
      </c>
      <c r="B316" s="40" t="s">
        <v>380</v>
      </c>
      <c r="C316" s="40">
        <v>171</v>
      </c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31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spans="1:85" s="38" customFormat="1">
      <c r="A317" s="40" t="s">
        <v>67</v>
      </c>
      <c r="B317" s="40" t="s">
        <v>381</v>
      </c>
      <c r="C317" s="40">
        <v>252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31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spans="1:85" s="38" customFormat="1">
      <c r="A318" s="40" t="s">
        <v>416</v>
      </c>
      <c r="B318" s="40" t="s">
        <v>417</v>
      </c>
      <c r="C318" s="40">
        <v>925</v>
      </c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31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spans="1:85" s="38" customFormat="1">
      <c r="A319" s="40" t="s">
        <v>68</v>
      </c>
      <c r="B319" s="40" t="s">
        <v>382</v>
      </c>
      <c r="C319" s="40">
        <v>1079</v>
      </c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31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spans="1:85" s="38" customFormat="1">
      <c r="A320" s="40" t="s">
        <v>418</v>
      </c>
      <c r="B320" s="40" t="s">
        <v>419</v>
      </c>
      <c r="C320" s="40">
        <v>956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31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spans="1:85" s="38" customFormat="1">
      <c r="A321" s="40" t="s">
        <v>506</v>
      </c>
      <c r="B321" s="40" t="s">
        <v>685</v>
      </c>
      <c r="C321" s="40">
        <v>274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31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spans="1:85">
      <c r="A322" s="40" t="s">
        <v>473</v>
      </c>
      <c r="B322" s="40" t="s">
        <v>474</v>
      </c>
      <c r="C322" s="40">
        <v>53</v>
      </c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85">
      <c r="A323" s="40" t="s">
        <v>686</v>
      </c>
      <c r="B323" s="40" t="s">
        <v>687</v>
      </c>
      <c r="C323" s="40">
        <v>117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85" s="38" customFormat="1">
      <c r="A324" s="40" t="s">
        <v>507</v>
      </c>
      <c r="B324" s="40" t="s">
        <v>508</v>
      </c>
      <c r="C324" s="40">
        <v>208</v>
      </c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</row>
    <row r="325" spans="1:85" s="38" customFormat="1">
      <c r="A325" s="40" t="s">
        <v>483</v>
      </c>
      <c r="B325" s="40" t="s">
        <v>688</v>
      </c>
      <c r="C325" s="40">
        <v>114</v>
      </c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</row>
    <row r="326" spans="1:85" s="38" customFormat="1">
      <c r="A326" s="40" t="s">
        <v>509</v>
      </c>
      <c r="B326" s="40" t="s">
        <v>510</v>
      </c>
      <c r="C326" s="40">
        <v>363</v>
      </c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</row>
    <row r="327" spans="1:85" s="38" customFormat="1">
      <c r="A327" s="40" t="s">
        <v>379</v>
      </c>
      <c r="B327" s="40" t="s">
        <v>689</v>
      </c>
      <c r="C327" s="40">
        <v>152</v>
      </c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</row>
    <row r="328" spans="1:85">
      <c r="A328" s="40" t="s">
        <v>627</v>
      </c>
      <c r="B328" s="40" t="s">
        <v>511</v>
      </c>
      <c r="C328" s="40">
        <v>197</v>
      </c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85" ht="15">
      <c r="A329" s="40"/>
      <c r="B329" s="40"/>
      <c r="C329" s="40"/>
      <c r="D329" s="35"/>
      <c r="E329" s="31"/>
      <c r="F329" s="47"/>
      <c r="G329" s="3"/>
      <c r="H329" s="40"/>
      <c r="I329" s="40"/>
      <c r="J329" s="48"/>
      <c r="K329" s="49"/>
      <c r="L329" s="40"/>
      <c r="M329" s="40"/>
      <c r="N329" s="40"/>
    </row>
    <row r="330" spans="1:85" s="38" customFormat="1" ht="15">
      <c r="A330" s="34"/>
      <c r="B330" s="23"/>
      <c r="C330" s="35"/>
      <c r="D330" s="35"/>
      <c r="E330" s="31"/>
      <c r="F330" s="47"/>
      <c r="G330" s="3"/>
      <c r="H330" s="40"/>
      <c r="I330" s="40"/>
      <c r="J330" s="48"/>
      <c r="K330" s="49"/>
      <c r="L330" s="40"/>
      <c r="M330" s="40"/>
      <c r="N330" s="40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</row>
    <row r="331" spans="1:85" ht="13.5" thickBot="1">
      <c r="C331" s="42">
        <f>SUM(C2:C328)</f>
        <v>1503497</v>
      </c>
      <c r="D331" s="42">
        <f>SUM(D2:D328)</f>
        <v>0</v>
      </c>
      <c r="E331" s="42">
        <f>SUM(E2:E328)</f>
        <v>0</v>
      </c>
      <c r="F331" s="42">
        <f t="shared" ref="F331:M331" si="0">SUM(F2:F328)</f>
        <v>0</v>
      </c>
      <c r="G331" s="42">
        <f t="shared" si="0"/>
        <v>0</v>
      </c>
      <c r="H331" s="42">
        <f t="shared" si="0"/>
        <v>0</v>
      </c>
      <c r="I331" s="42">
        <f t="shared" si="0"/>
        <v>0</v>
      </c>
      <c r="J331" s="42">
        <f t="shared" si="0"/>
        <v>0</v>
      </c>
      <c r="K331" s="42">
        <f t="shared" si="0"/>
        <v>0</v>
      </c>
      <c r="L331" s="42">
        <f t="shared" si="0"/>
        <v>0</v>
      </c>
      <c r="M331" s="42">
        <f t="shared" si="0"/>
        <v>0</v>
      </c>
    </row>
    <row r="332" spans="1:85" ht="13.5" thickTop="1"/>
    <row r="333" spans="1:85">
      <c r="D333" s="44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Amanda Cruz</cp:lastModifiedBy>
  <cp:lastPrinted>2016-04-01T13:22:35Z</cp:lastPrinted>
  <dcterms:created xsi:type="dcterms:W3CDTF">2003-10-24T16:59:24Z</dcterms:created>
  <dcterms:modified xsi:type="dcterms:W3CDTF">2021-10-29T12:27:18Z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