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dpincgov-my.sharepoint.com/personal/nicola_lefler_dpi_nc_gov/Documents/"/>
    </mc:Choice>
  </mc:AlternateContent>
  <xr:revisionPtr revIDLastSave="0" documentId="8_{28B8C0EB-BA7E-4731-9644-D30A9DADEA8A}" xr6:coauthVersionLast="47" xr6:coauthVersionMax="47" xr10:uidLastSave="{00000000-0000-0000-0000-000000000000}"/>
  <bookViews>
    <workbookView xWindow="29820" yWindow="120" windowWidth="15930" windowHeight="14655" firstSheet="1" activeTab="1" xr2:uid="{00000000-000D-0000-FFFF-FFFF00000000}"/>
  </bookViews>
  <sheets>
    <sheet name="DIRECTIONS FOR WEB SUBMISSION" sheetId="19" state="hidden" r:id="rId1"/>
    <sheet name="Index" sheetId="1" r:id="rId2"/>
    <sheet name="Stateavg Salaries" sheetId="20" r:id="rId3"/>
    <sheet name="LEA Allotted 2022-23" sheetId="27" r:id="rId4"/>
    <sheet name="Dollar" sheetId="30" r:id="rId5"/>
    <sheet name="Positions" sheetId="28" r:id="rId6"/>
    <sheet name="Categorical" sheetId="31" r:id="rId7"/>
    <sheet name="ClassroomTeachers" sheetId="38" r:id="rId8"/>
    <sheet name="Principals" sheetId="37" r:id="rId9"/>
    <sheet name="Instructional Support" sheetId="36" r:id="rId10"/>
    <sheet name="CTE Months" sheetId="29" r:id="rId11"/>
    <sheet name="Driver Training" sheetId="32" r:id="rId12"/>
    <sheet name="Small County" sheetId="9" r:id="rId13"/>
    <sheet name="DSSF" sheetId="26" r:id="rId14"/>
    <sheet name="Low Wealth" sheetId="14" r:id="rId15"/>
    <sheet name="School Psychologist" sheetId="39" r:id="rId16"/>
    <sheet name="LEP" sheetId="34" r:id="rId17"/>
    <sheet name="Teacher Assistant" sheetId="33" r:id="rId18"/>
    <sheet name="At-Risk" sheetId="41" r:id="rId19"/>
    <sheet name="Transportation" sheetId="42" r:id="rId20"/>
    <sheet name="Sheet1" sheetId="40" r:id="rId21"/>
  </sheets>
  <externalReferences>
    <externalReference r:id="rId22"/>
    <externalReference r:id="rId23"/>
  </externalReferences>
  <definedNames>
    <definedName name="_Fill" localSheetId="18" hidden="1">#REF!</definedName>
    <definedName name="_Fill" localSheetId="6" hidden="1">#REF!</definedName>
    <definedName name="_Fill" localSheetId="7" hidden="1">#REF!</definedName>
    <definedName name="_Fill" localSheetId="4" hidden="1">#REF!</definedName>
    <definedName name="_Fill" localSheetId="9" hidden="1">#REF!</definedName>
    <definedName name="_Fill" localSheetId="3" hidden="1">#REF!</definedName>
    <definedName name="_Fill" localSheetId="16" hidden="1">#REF!</definedName>
    <definedName name="_Fill" localSheetId="8" hidden="1">#REF!</definedName>
    <definedName name="_Fill" localSheetId="17" hidden="1">#REF!</definedName>
    <definedName name="_Fill" localSheetId="19" hidden="1">#REF!</definedName>
    <definedName name="_Fill" hidden="1">#REF!</definedName>
    <definedName name="_xlnm._FilterDatabase" localSheetId="18">#REF!</definedName>
    <definedName name="_xlnm._FilterDatabase" localSheetId="6">#REF!</definedName>
    <definedName name="_xlnm._FilterDatabase" localSheetId="7">#REF!</definedName>
    <definedName name="_xlnm._FilterDatabase" localSheetId="4">#REF!</definedName>
    <definedName name="_xlnm._FilterDatabase" localSheetId="9">#REF!</definedName>
    <definedName name="_xlnm._FilterDatabase" localSheetId="3">#REF!</definedName>
    <definedName name="_xlnm._FilterDatabase" localSheetId="16">#REF!</definedName>
    <definedName name="_xlnm._FilterDatabase" localSheetId="8">#REF!</definedName>
    <definedName name="_xlnm._FilterDatabase" localSheetId="17">#REF!</definedName>
    <definedName name="_xlnm._FilterDatabase" localSheetId="19">#REF!</definedName>
    <definedName name="_xlnm._FilterDatabase">#REF!</definedName>
    <definedName name="_Key1" localSheetId="18" hidden="1">#REF!</definedName>
    <definedName name="_Key1" localSheetId="13" hidden="1">#REF!</definedName>
    <definedName name="_Key1" localSheetId="2" hidden="1">#REF!</definedName>
    <definedName name="_Key1" hidden="1">#REF!</definedName>
    <definedName name="_Key2" localSheetId="18" hidden="1">#REF!</definedName>
    <definedName name="_Key2" localSheetId="13" hidden="1">#REF!</definedName>
    <definedName name="_Key2" hidden="1">#REF!</definedName>
    <definedName name="_Order1" hidden="1">255</definedName>
    <definedName name="_Order2" hidden="1">255</definedName>
    <definedName name="_Sort" localSheetId="18" hidden="1">#REF!</definedName>
    <definedName name="_Sort" localSheetId="4" hidden="1">#REF!</definedName>
    <definedName name="_Sort" localSheetId="13" hidden="1">#REF!</definedName>
    <definedName name="_Sort" localSheetId="2" hidden="1">#REF!</definedName>
    <definedName name="_Sort" hidden="1">#REF!</definedName>
    <definedName name="BASIC1" localSheetId="13">#REF!</definedName>
    <definedName name="BASIC1" localSheetId="3">#REF!</definedName>
    <definedName name="BASIC1" localSheetId="2">#REF!</definedName>
    <definedName name="BASIC1">#REF!</definedName>
    <definedName name="BASIC2" localSheetId="13">#REF!</definedName>
    <definedName name="BASIC2" localSheetId="3">#REF!</definedName>
    <definedName name="BASIC2" localSheetId="2">#REF!</definedName>
    <definedName name="BASIC2">#REF!</definedName>
    <definedName name="BASIC3">#REF!</definedName>
    <definedName name="BASIC4">#REF!</definedName>
    <definedName name="CONT1">#REF!</definedName>
    <definedName name="CONT2">#REF!</definedName>
    <definedName name="CONT3">#REF!</definedName>
    <definedName name="PAGE1">#REF!</definedName>
    <definedName name="PAGE2">#REF!</definedName>
    <definedName name="PAGE3">#REF!</definedName>
    <definedName name="_xlnm.Print_Area" localSheetId="18">#REF!</definedName>
    <definedName name="_xlnm.Print_Area" localSheetId="13">DSSF!$A$5:$E$137</definedName>
    <definedName name="_xlnm.Print_Area" localSheetId="3">'LEA Allotted 2022-23'!$A$1:$P$123</definedName>
    <definedName name="_xlnm.Print_Area" localSheetId="19">#REF!</definedName>
    <definedName name="_xlnm.Print_Area">#REF!</definedName>
    <definedName name="PRINT_AREA_MI" localSheetId="13">#REF!</definedName>
    <definedName name="PRINT_AREA_MI" localSheetId="3">#REF!</definedName>
    <definedName name="PRINT_AREA_MI" localSheetId="2">#REF!</definedName>
    <definedName name="PRINT_AREA_MI">#REF!</definedName>
    <definedName name="_xlnm.Print_Titles" localSheetId="18">'At-Risk'!$1:$5</definedName>
    <definedName name="_xlnm.Print_Titles" localSheetId="7">ClassroomTeachers!$1:$7</definedName>
    <definedName name="_xlnm.Print_Titles" localSheetId="4">Dollar!$1:$3</definedName>
    <definedName name="_xlnm.Print_Titles" localSheetId="13">DSSF!$5:$10</definedName>
    <definedName name="_xlnm.Print_Titles" localSheetId="9">'Instructional Support'!$1:$7</definedName>
    <definedName name="_xlnm.Print_Titles" localSheetId="3">'LEA Allotted 2022-23'!$1:$7</definedName>
    <definedName name="_xlnm.Print_Titles" localSheetId="16">LEP!$1:$5</definedName>
    <definedName name="_xlnm.Print_Titles" localSheetId="14">'Low Wealth'!$5:$10</definedName>
    <definedName name="_xlnm.Print_Titles" localSheetId="8">Principals!$1:$6</definedName>
    <definedName name="_xlnm.Print_Titles" localSheetId="17">'Teacher Assistant'!$1:$5</definedName>
    <definedName name="_xlnm.Print_Titles" localSheetId="19">Transportation!$1:$5</definedName>
    <definedName name="qryChildrenAge5_17_Step_01" localSheetId="18">#REF!</definedName>
    <definedName name="qryChildrenAge5_17_Step_01" localSheetId="6">#REF!</definedName>
    <definedName name="qryChildrenAge5_17_Step_01" localSheetId="7">#REF!</definedName>
    <definedName name="qryChildrenAge5_17_Step_01" localSheetId="4">#REF!</definedName>
    <definedName name="qryChildrenAge5_17_Step_01" localSheetId="13">#REF!</definedName>
    <definedName name="qryChildrenAge5_17_Step_01" localSheetId="9">#REF!</definedName>
    <definedName name="qryChildrenAge5_17_Step_01" localSheetId="3">#REF!</definedName>
    <definedName name="qryChildrenAge5_17_Step_01" localSheetId="16">#REF!</definedName>
    <definedName name="qryChildrenAge5_17_Step_01" localSheetId="8">#REF!</definedName>
    <definedName name="qryChildrenAge5_17_Step_01" localSheetId="2">#REF!</definedName>
    <definedName name="qryChildrenAge5_17_Step_01" localSheetId="17">#REF!</definedName>
    <definedName name="qryChildrenAge5_17_Step_01" localSheetId="19">#REF!</definedName>
    <definedName name="qryChildrenAge5_17_Step_01">#REF!</definedName>
    <definedName name="qryMaster_Step02" localSheetId="13">#REF!</definedName>
    <definedName name="qryMaster_Step02" localSheetId="3">#REF!</definedName>
    <definedName name="qryMaster_Step02" localSheetId="2">#REF!</definedName>
    <definedName name="qryMaster_Step02">#REF!</definedName>
    <definedName name="qryPoverty_Step_03" localSheetId="13">#REF!</definedName>
    <definedName name="qryPoverty_Step_03" localSheetId="3">#REF!</definedName>
    <definedName name="qryPoverty_Step_03" localSheetId="2">#REF!</definedName>
    <definedName name="qryPoverty_Step_0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1" i="42" l="1"/>
  <c r="C121" i="41"/>
  <c r="C122" i="33" l="1"/>
  <c r="E125" i="39" l="1"/>
  <c r="F125" i="39"/>
  <c r="D123" i="39"/>
  <c r="D122" i="39"/>
  <c r="D121" i="39"/>
  <c r="D120" i="39"/>
  <c r="D119" i="39"/>
  <c r="D118" i="39"/>
  <c r="D117" i="39"/>
  <c r="D116" i="39"/>
  <c r="D115" i="39"/>
  <c r="D114" i="39"/>
  <c r="D113" i="39"/>
  <c r="D112" i="39"/>
  <c r="D111" i="39"/>
  <c r="D110" i="39"/>
  <c r="D109" i="39"/>
  <c r="D108" i="39"/>
  <c r="D107" i="39"/>
  <c r="D106" i="39"/>
  <c r="D105" i="39"/>
  <c r="D104" i="39"/>
  <c r="D103" i="39"/>
  <c r="D102" i="39"/>
  <c r="D101" i="39"/>
  <c r="D100" i="39"/>
  <c r="D99" i="39"/>
  <c r="D98" i="39"/>
  <c r="D97" i="39"/>
  <c r="D96" i="39"/>
  <c r="D95" i="39"/>
  <c r="D94" i="39"/>
  <c r="D93" i="39"/>
  <c r="D92" i="39"/>
  <c r="D91" i="39"/>
  <c r="D90" i="39"/>
  <c r="D89" i="39"/>
  <c r="D88" i="39"/>
  <c r="D87" i="39"/>
  <c r="D86" i="39"/>
  <c r="D85" i="39"/>
  <c r="D84" i="39"/>
  <c r="D83" i="39"/>
  <c r="D82" i="39"/>
  <c r="D81" i="39"/>
  <c r="D80" i="39"/>
  <c r="D79" i="39"/>
  <c r="D78" i="39"/>
  <c r="D77" i="39"/>
  <c r="D76" i="39"/>
  <c r="D75" i="39"/>
  <c r="D74" i="39"/>
  <c r="D73" i="39"/>
  <c r="D72" i="39"/>
  <c r="D71" i="39"/>
  <c r="D70" i="39"/>
  <c r="D69" i="39"/>
  <c r="D68" i="39"/>
  <c r="D67" i="39"/>
  <c r="D66" i="39"/>
  <c r="D65" i="39"/>
  <c r="D64" i="39"/>
  <c r="D63" i="39"/>
  <c r="D62" i="39"/>
  <c r="D61" i="39"/>
  <c r="D60" i="39"/>
  <c r="D59" i="39"/>
  <c r="D58" i="39"/>
  <c r="D57" i="39"/>
  <c r="D56" i="39"/>
  <c r="D55" i="39"/>
  <c r="D54" i="39"/>
  <c r="D53" i="39"/>
  <c r="D52" i="39"/>
  <c r="D51" i="39"/>
  <c r="D50" i="39"/>
  <c r="D49" i="39"/>
  <c r="D48" i="39"/>
  <c r="D47" i="39"/>
  <c r="D46" i="39"/>
  <c r="D45" i="39"/>
  <c r="D44" i="39"/>
  <c r="D43" i="39"/>
  <c r="D42" i="39"/>
  <c r="D41" i="39"/>
  <c r="D40" i="39"/>
  <c r="D39" i="39"/>
  <c r="D38" i="39"/>
  <c r="D37" i="39"/>
  <c r="D36" i="39"/>
  <c r="D35" i="39"/>
  <c r="D34" i="39"/>
  <c r="D33" i="39"/>
  <c r="D32" i="39"/>
  <c r="D31" i="39"/>
  <c r="D30" i="39"/>
  <c r="D29" i="39"/>
  <c r="D28" i="39"/>
  <c r="D27" i="39"/>
  <c r="D26" i="39"/>
  <c r="D25" i="39"/>
  <c r="D24" i="39"/>
  <c r="D23" i="39"/>
  <c r="D22" i="39"/>
  <c r="D21" i="39"/>
  <c r="D20" i="39"/>
  <c r="D19" i="39"/>
  <c r="D18" i="39"/>
  <c r="D17" i="39"/>
  <c r="D16" i="39"/>
  <c r="D15" i="39"/>
  <c r="D14" i="39"/>
  <c r="D13" i="39"/>
  <c r="D12" i="39"/>
  <c r="D11" i="39"/>
  <c r="D10" i="39"/>
  <c r="D9" i="39"/>
  <c r="F9" i="38"/>
  <c r="F10" i="38"/>
  <c r="F11" i="38"/>
  <c r="F12" i="38"/>
  <c r="F13" i="38"/>
  <c r="F14" i="38"/>
  <c r="F15" i="38"/>
  <c r="F16" i="38"/>
  <c r="F17" i="38"/>
  <c r="F18" i="38"/>
  <c r="F19" i="38"/>
  <c r="F20" i="38"/>
  <c r="F21" i="38"/>
  <c r="F22" i="38"/>
  <c r="F23" i="38"/>
  <c r="F24" i="38"/>
  <c r="F25" i="38"/>
  <c r="F26" i="38"/>
  <c r="F27" i="38"/>
  <c r="F28" i="38"/>
  <c r="F29" i="38"/>
  <c r="F30" i="38"/>
  <c r="F31" i="38"/>
  <c r="F32" i="38"/>
  <c r="F33" i="38"/>
  <c r="F34" i="38"/>
  <c r="F35" i="38"/>
  <c r="F36" i="38"/>
  <c r="F37" i="38"/>
  <c r="F38" i="38"/>
  <c r="F39" i="38"/>
  <c r="F40" i="38"/>
  <c r="F41" i="38"/>
  <c r="F42" i="38"/>
  <c r="F43" i="38"/>
  <c r="F44" i="38"/>
  <c r="F45" i="38"/>
  <c r="F46" i="38"/>
  <c r="F47" i="38"/>
  <c r="F48" i="38"/>
  <c r="F49" i="38"/>
  <c r="F50" i="38"/>
  <c r="F51" i="38"/>
  <c r="F52" i="38"/>
  <c r="F53" i="38"/>
  <c r="F54" i="38"/>
  <c r="F55" i="38"/>
  <c r="F56" i="38"/>
  <c r="F57" i="38"/>
  <c r="F58" i="38"/>
  <c r="F59" i="38"/>
  <c r="F60" i="38"/>
  <c r="F61" i="38"/>
  <c r="F62" i="38"/>
  <c r="F63" i="38"/>
  <c r="F64" i="38"/>
  <c r="F65" i="38"/>
  <c r="F66" i="38"/>
  <c r="F67" i="38"/>
  <c r="F68" i="38"/>
  <c r="F69" i="38"/>
  <c r="F70" i="38"/>
  <c r="F71" i="38"/>
  <c r="F72" i="38"/>
  <c r="F73" i="38"/>
  <c r="F74" i="38"/>
  <c r="F75" i="38"/>
  <c r="F76" i="38"/>
  <c r="F77" i="38"/>
  <c r="F78" i="38"/>
  <c r="F79" i="38"/>
  <c r="F80" i="38"/>
  <c r="F81" i="38"/>
  <c r="F82" i="38"/>
  <c r="F83" i="38"/>
  <c r="F84" i="38"/>
  <c r="F85" i="38"/>
  <c r="F86" i="38"/>
  <c r="F87" i="38"/>
  <c r="F88" i="38"/>
  <c r="F89" i="38"/>
  <c r="F90" i="38"/>
  <c r="F91" i="38"/>
  <c r="F92" i="38"/>
  <c r="F93" i="38"/>
  <c r="F94" i="38"/>
  <c r="F95" i="38"/>
  <c r="F96" i="38"/>
  <c r="F97" i="38"/>
  <c r="F98" i="38"/>
  <c r="F99" i="38"/>
  <c r="F100" i="38"/>
  <c r="F101" i="38"/>
  <c r="F102" i="38"/>
  <c r="F103" i="38"/>
  <c r="F104" i="38"/>
  <c r="F105" i="38"/>
  <c r="F106" i="38"/>
  <c r="F107" i="38"/>
  <c r="F108" i="38"/>
  <c r="F109" i="38"/>
  <c r="F110" i="38"/>
  <c r="F111" i="38"/>
  <c r="F112" i="38"/>
  <c r="F113" i="38"/>
  <c r="F114" i="38"/>
  <c r="F115" i="38"/>
  <c r="F116" i="38"/>
  <c r="F117" i="38"/>
  <c r="F118" i="38"/>
  <c r="F119" i="38"/>
  <c r="F120" i="38"/>
  <c r="F121" i="38"/>
  <c r="F122" i="38"/>
  <c r="F8" i="38"/>
  <c r="E124" i="38"/>
  <c r="D124" i="38"/>
  <c r="C122" i="37"/>
  <c r="F124" i="36"/>
  <c r="D124" i="36"/>
  <c r="C122" i="34"/>
  <c r="D125" i="39" l="1"/>
  <c r="F124" i="38"/>
  <c r="F123" i="29"/>
  <c r="D123" i="29"/>
  <c r="C127" i="14" l="1"/>
  <c r="O122" i="27" l="1"/>
  <c r="N122" i="27"/>
  <c r="M122" i="27"/>
  <c r="L122" i="27"/>
  <c r="K122" i="27"/>
  <c r="J122" i="27"/>
  <c r="I122" i="27"/>
  <c r="H122" i="27"/>
  <c r="G122" i="27"/>
  <c r="F122" i="27"/>
  <c r="E122" i="27"/>
  <c r="D122" i="27"/>
  <c r="C122" i="27"/>
  <c r="O121" i="27"/>
  <c r="N121" i="27"/>
  <c r="M121" i="27"/>
  <c r="L121" i="27"/>
  <c r="K121" i="27"/>
  <c r="J121" i="27"/>
  <c r="I121" i="27"/>
  <c r="H121" i="27"/>
  <c r="G121" i="27"/>
  <c r="F121" i="27"/>
  <c r="E121" i="27"/>
  <c r="D121" i="27"/>
  <c r="C121" i="27"/>
  <c r="O120" i="27"/>
  <c r="N120" i="27"/>
  <c r="M120" i="27"/>
  <c r="L120" i="27"/>
  <c r="K120" i="27"/>
  <c r="J120" i="27"/>
  <c r="I120" i="27"/>
  <c r="H120" i="27"/>
  <c r="G120" i="27"/>
  <c r="F120" i="27"/>
  <c r="E120" i="27"/>
  <c r="D120" i="27"/>
  <c r="C120" i="27"/>
  <c r="O119" i="27"/>
  <c r="N119" i="27"/>
  <c r="M119" i="27"/>
  <c r="L119" i="27"/>
  <c r="K119" i="27"/>
  <c r="J119" i="27"/>
  <c r="I119" i="27"/>
  <c r="H119" i="27"/>
  <c r="G119" i="27"/>
  <c r="F119" i="27"/>
  <c r="E119" i="27"/>
  <c r="D119" i="27"/>
  <c r="C119" i="27"/>
  <c r="O118" i="27"/>
  <c r="N118" i="27"/>
  <c r="M118" i="27"/>
  <c r="L118" i="27"/>
  <c r="K118" i="27"/>
  <c r="J118" i="27"/>
  <c r="I118" i="27"/>
  <c r="H118" i="27"/>
  <c r="G118" i="27"/>
  <c r="F118" i="27"/>
  <c r="E118" i="27"/>
  <c r="D118" i="27"/>
  <c r="C118" i="27"/>
  <c r="O117" i="27"/>
  <c r="N117" i="27"/>
  <c r="M117" i="27"/>
  <c r="L117" i="27"/>
  <c r="K117" i="27"/>
  <c r="J117" i="27"/>
  <c r="I117" i="27"/>
  <c r="H117" i="27"/>
  <c r="G117" i="27"/>
  <c r="F117" i="27"/>
  <c r="E117" i="27"/>
  <c r="D117" i="27"/>
  <c r="C117" i="27"/>
  <c r="O116" i="27"/>
  <c r="N116" i="27"/>
  <c r="M116" i="27"/>
  <c r="L116" i="27"/>
  <c r="K116" i="27"/>
  <c r="J116" i="27"/>
  <c r="I116" i="27"/>
  <c r="H116" i="27"/>
  <c r="G116" i="27"/>
  <c r="F116" i="27"/>
  <c r="E116" i="27"/>
  <c r="D116" i="27"/>
  <c r="C116" i="27"/>
  <c r="O115" i="27"/>
  <c r="N115" i="27"/>
  <c r="M115" i="27"/>
  <c r="L115" i="27"/>
  <c r="K115" i="27"/>
  <c r="J115" i="27"/>
  <c r="I115" i="27"/>
  <c r="H115" i="27"/>
  <c r="G115" i="27"/>
  <c r="F115" i="27"/>
  <c r="E115" i="27"/>
  <c r="D115" i="27"/>
  <c r="C115" i="27"/>
  <c r="O114" i="27"/>
  <c r="N114" i="27"/>
  <c r="M114" i="27"/>
  <c r="L114" i="27"/>
  <c r="K114" i="27"/>
  <c r="J114" i="27"/>
  <c r="I114" i="27"/>
  <c r="H114" i="27"/>
  <c r="G114" i="27"/>
  <c r="F114" i="27"/>
  <c r="E114" i="27"/>
  <c r="D114" i="27"/>
  <c r="C114" i="27"/>
  <c r="O113" i="27"/>
  <c r="N113" i="27"/>
  <c r="M113" i="27"/>
  <c r="L113" i="27"/>
  <c r="K113" i="27"/>
  <c r="J113" i="27"/>
  <c r="I113" i="27"/>
  <c r="H113" i="27"/>
  <c r="G113" i="27"/>
  <c r="F113" i="27"/>
  <c r="E113" i="27"/>
  <c r="D113" i="27"/>
  <c r="C113" i="27"/>
  <c r="O112" i="27"/>
  <c r="N112" i="27"/>
  <c r="M112" i="27"/>
  <c r="L112" i="27"/>
  <c r="K112" i="27"/>
  <c r="J112" i="27"/>
  <c r="I112" i="27"/>
  <c r="H112" i="27"/>
  <c r="G112" i="27"/>
  <c r="F112" i="27"/>
  <c r="E112" i="27"/>
  <c r="D112" i="27"/>
  <c r="C112" i="27"/>
  <c r="O111" i="27"/>
  <c r="N111" i="27"/>
  <c r="M111" i="27"/>
  <c r="L111" i="27"/>
  <c r="K111" i="27"/>
  <c r="J111" i="27"/>
  <c r="I111" i="27"/>
  <c r="H111" i="27"/>
  <c r="G111" i="27"/>
  <c r="F111" i="27"/>
  <c r="E111" i="27"/>
  <c r="D111" i="27"/>
  <c r="C111" i="27"/>
  <c r="O110" i="27"/>
  <c r="N110" i="27"/>
  <c r="M110" i="27"/>
  <c r="L110" i="27"/>
  <c r="K110" i="27"/>
  <c r="J110" i="27"/>
  <c r="I110" i="27"/>
  <c r="H110" i="27"/>
  <c r="G110" i="27"/>
  <c r="F110" i="27"/>
  <c r="E110" i="27"/>
  <c r="D110" i="27"/>
  <c r="C110" i="27"/>
  <c r="O109" i="27"/>
  <c r="N109" i="27"/>
  <c r="M109" i="27"/>
  <c r="L109" i="27"/>
  <c r="K109" i="27"/>
  <c r="J109" i="27"/>
  <c r="I109" i="27"/>
  <c r="H109" i="27"/>
  <c r="G109" i="27"/>
  <c r="F109" i="27"/>
  <c r="E109" i="27"/>
  <c r="D109" i="27"/>
  <c r="C109" i="27"/>
  <c r="O108" i="27"/>
  <c r="N108" i="27"/>
  <c r="M108" i="27"/>
  <c r="L108" i="27"/>
  <c r="K108" i="27"/>
  <c r="J108" i="27"/>
  <c r="I108" i="27"/>
  <c r="H108" i="27"/>
  <c r="G108" i="27"/>
  <c r="F108" i="27"/>
  <c r="E108" i="27"/>
  <c r="D108" i="27"/>
  <c r="C108" i="27"/>
  <c r="O107" i="27"/>
  <c r="N107" i="27"/>
  <c r="M107" i="27"/>
  <c r="L107" i="27"/>
  <c r="K107" i="27"/>
  <c r="J107" i="27"/>
  <c r="I107" i="27"/>
  <c r="H107" i="27"/>
  <c r="G107" i="27"/>
  <c r="F107" i="27"/>
  <c r="E107" i="27"/>
  <c r="D107" i="27"/>
  <c r="C107" i="27"/>
  <c r="O106" i="27"/>
  <c r="N106" i="27"/>
  <c r="M106" i="27"/>
  <c r="L106" i="27"/>
  <c r="K106" i="27"/>
  <c r="J106" i="27"/>
  <c r="I106" i="27"/>
  <c r="H106" i="27"/>
  <c r="G106" i="27"/>
  <c r="F106" i="27"/>
  <c r="E106" i="27"/>
  <c r="D106" i="27"/>
  <c r="C106" i="27"/>
  <c r="O105" i="27"/>
  <c r="N105" i="27"/>
  <c r="M105" i="27"/>
  <c r="L105" i="27"/>
  <c r="K105" i="27"/>
  <c r="J105" i="27"/>
  <c r="I105" i="27"/>
  <c r="H105" i="27"/>
  <c r="G105" i="27"/>
  <c r="F105" i="27"/>
  <c r="E105" i="27"/>
  <c r="D105" i="27"/>
  <c r="C105" i="27"/>
  <c r="O104" i="27"/>
  <c r="N104" i="27"/>
  <c r="M104" i="27"/>
  <c r="L104" i="27"/>
  <c r="K104" i="27"/>
  <c r="J104" i="27"/>
  <c r="I104" i="27"/>
  <c r="H104" i="27"/>
  <c r="G104" i="27"/>
  <c r="F104" i="27"/>
  <c r="E104" i="27"/>
  <c r="D104" i="27"/>
  <c r="C104" i="27"/>
  <c r="O103" i="27"/>
  <c r="N103" i="27"/>
  <c r="M103" i="27"/>
  <c r="L103" i="27"/>
  <c r="K103" i="27"/>
  <c r="J103" i="27"/>
  <c r="I103" i="27"/>
  <c r="H103" i="27"/>
  <c r="G103" i="27"/>
  <c r="F103" i="27"/>
  <c r="E103" i="27"/>
  <c r="D103" i="27"/>
  <c r="C103" i="27"/>
  <c r="O102" i="27"/>
  <c r="N102" i="27"/>
  <c r="M102" i="27"/>
  <c r="L102" i="27"/>
  <c r="K102" i="27"/>
  <c r="J102" i="27"/>
  <c r="I102" i="27"/>
  <c r="H102" i="27"/>
  <c r="G102" i="27"/>
  <c r="F102" i="27"/>
  <c r="E102" i="27"/>
  <c r="D102" i="27"/>
  <c r="C102" i="27"/>
  <c r="O101" i="27"/>
  <c r="N101" i="27"/>
  <c r="M101" i="27"/>
  <c r="L101" i="27"/>
  <c r="K101" i="27"/>
  <c r="J101" i="27"/>
  <c r="I101" i="27"/>
  <c r="H101" i="27"/>
  <c r="G101" i="27"/>
  <c r="F101" i="27"/>
  <c r="E101" i="27"/>
  <c r="D101" i="27"/>
  <c r="C101" i="27"/>
  <c r="O100" i="27"/>
  <c r="N100" i="27"/>
  <c r="M100" i="27"/>
  <c r="L100" i="27"/>
  <c r="K100" i="27"/>
  <c r="J100" i="27"/>
  <c r="I100" i="27"/>
  <c r="H100" i="27"/>
  <c r="G100" i="27"/>
  <c r="F100" i="27"/>
  <c r="E100" i="27"/>
  <c r="D100" i="27"/>
  <c r="C100" i="27"/>
  <c r="O99" i="27"/>
  <c r="N99" i="27"/>
  <c r="M99" i="27"/>
  <c r="L99" i="27"/>
  <c r="K99" i="27"/>
  <c r="J99" i="27"/>
  <c r="I99" i="27"/>
  <c r="H99" i="27"/>
  <c r="G99" i="27"/>
  <c r="F99" i="27"/>
  <c r="E99" i="27"/>
  <c r="D99" i="27"/>
  <c r="C99" i="27"/>
  <c r="O98" i="27"/>
  <c r="N98" i="27"/>
  <c r="M98" i="27"/>
  <c r="L98" i="27"/>
  <c r="K98" i="27"/>
  <c r="J98" i="27"/>
  <c r="I98" i="27"/>
  <c r="H98" i="27"/>
  <c r="G98" i="27"/>
  <c r="F98" i="27"/>
  <c r="E98" i="27"/>
  <c r="D98" i="27"/>
  <c r="C98" i="27"/>
  <c r="O97" i="27"/>
  <c r="N97" i="27"/>
  <c r="M97" i="27"/>
  <c r="L97" i="27"/>
  <c r="K97" i="27"/>
  <c r="J97" i="27"/>
  <c r="I97" i="27"/>
  <c r="H97" i="27"/>
  <c r="G97" i="27"/>
  <c r="F97" i="27"/>
  <c r="E97" i="27"/>
  <c r="D97" i="27"/>
  <c r="C97" i="27"/>
  <c r="O96" i="27"/>
  <c r="N96" i="27"/>
  <c r="M96" i="27"/>
  <c r="L96" i="27"/>
  <c r="K96" i="27"/>
  <c r="J96" i="27"/>
  <c r="I96" i="27"/>
  <c r="H96" i="27"/>
  <c r="G96" i="27"/>
  <c r="F96" i="27"/>
  <c r="E96" i="27"/>
  <c r="D96" i="27"/>
  <c r="C96" i="27"/>
  <c r="O95" i="27"/>
  <c r="N95" i="27"/>
  <c r="M95" i="27"/>
  <c r="L95" i="27"/>
  <c r="K95" i="27"/>
  <c r="J95" i="27"/>
  <c r="I95" i="27"/>
  <c r="H95" i="27"/>
  <c r="G95" i="27"/>
  <c r="F95" i="27"/>
  <c r="E95" i="27"/>
  <c r="D95" i="27"/>
  <c r="C95" i="27"/>
  <c r="O94" i="27"/>
  <c r="N94" i="27"/>
  <c r="M94" i="27"/>
  <c r="L94" i="27"/>
  <c r="K94" i="27"/>
  <c r="J94" i="27"/>
  <c r="I94" i="27"/>
  <c r="H94" i="27"/>
  <c r="G94" i="27"/>
  <c r="F94" i="27"/>
  <c r="E94" i="27"/>
  <c r="D94" i="27"/>
  <c r="C94" i="27"/>
  <c r="O93" i="27"/>
  <c r="N93" i="27"/>
  <c r="M93" i="27"/>
  <c r="L93" i="27"/>
  <c r="K93" i="27"/>
  <c r="J93" i="27"/>
  <c r="I93" i="27"/>
  <c r="H93" i="27"/>
  <c r="G93" i="27"/>
  <c r="F93" i="27"/>
  <c r="E93" i="27"/>
  <c r="D93" i="27"/>
  <c r="C93" i="27"/>
  <c r="O92" i="27"/>
  <c r="N92" i="27"/>
  <c r="M92" i="27"/>
  <c r="L92" i="27"/>
  <c r="K92" i="27"/>
  <c r="J92" i="27"/>
  <c r="I92" i="27"/>
  <c r="H92" i="27"/>
  <c r="G92" i="27"/>
  <c r="F92" i="27"/>
  <c r="E92" i="27"/>
  <c r="D92" i="27"/>
  <c r="C92" i="27"/>
  <c r="O91" i="27"/>
  <c r="N91" i="27"/>
  <c r="M91" i="27"/>
  <c r="L91" i="27"/>
  <c r="K91" i="27"/>
  <c r="J91" i="27"/>
  <c r="I91" i="27"/>
  <c r="H91" i="27"/>
  <c r="G91" i="27"/>
  <c r="F91" i="27"/>
  <c r="E91" i="27"/>
  <c r="D91" i="27"/>
  <c r="C91" i="27"/>
  <c r="O90" i="27"/>
  <c r="N90" i="27"/>
  <c r="M90" i="27"/>
  <c r="L90" i="27"/>
  <c r="K90" i="27"/>
  <c r="J90" i="27"/>
  <c r="I90" i="27"/>
  <c r="H90" i="27"/>
  <c r="G90" i="27"/>
  <c r="F90" i="27"/>
  <c r="E90" i="27"/>
  <c r="D90" i="27"/>
  <c r="C90" i="27"/>
  <c r="O89" i="27"/>
  <c r="N89" i="27"/>
  <c r="M89" i="27"/>
  <c r="L89" i="27"/>
  <c r="K89" i="27"/>
  <c r="J89" i="27"/>
  <c r="I89" i="27"/>
  <c r="H89" i="27"/>
  <c r="G89" i="27"/>
  <c r="F89" i="27"/>
  <c r="E89" i="27"/>
  <c r="D89" i="27"/>
  <c r="C89" i="27"/>
  <c r="O88" i="27"/>
  <c r="N88" i="27"/>
  <c r="M88" i="27"/>
  <c r="L88" i="27"/>
  <c r="K88" i="27"/>
  <c r="J88" i="27"/>
  <c r="I88" i="27"/>
  <c r="H88" i="27"/>
  <c r="G88" i="27"/>
  <c r="F88" i="27"/>
  <c r="E88" i="27"/>
  <c r="D88" i="27"/>
  <c r="C88" i="27"/>
  <c r="O87" i="27"/>
  <c r="N87" i="27"/>
  <c r="M87" i="27"/>
  <c r="L87" i="27"/>
  <c r="K87" i="27"/>
  <c r="J87" i="27"/>
  <c r="I87" i="27"/>
  <c r="H87" i="27"/>
  <c r="G87" i="27"/>
  <c r="F87" i="27"/>
  <c r="E87" i="27"/>
  <c r="D87" i="27"/>
  <c r="C87" i="27"/>
  <c r="O86" i="27"/>
  <c r="N86" i="27"/>
  <c r="M86" i="27"/>
  <c r="L86" i="27"/>
  <c r="K86" i="27"/>
  <c r="J86" i="27"/>
  <c r="I86" i="27"/>
  <c r="H86" i="27"/>
  <c r="G86" i="27"/>
  <c r="F86" i="27"/>
  <c r="E86" i="27"/>
  <c r="D86" i="27"/>
  <c r="C86" i="27"/>
  <c r="O85" i="27"/>
  <c r="N85" i="27"/>
  <c r="M85" i="27"/>
  <c r="L85" i="27"/>
  <c r="K85" i="27"/>
  <c r="J85" i="27"/>
  <c r="I85" i="27"/>
  <c r="H85" i="27"/>
  <c r="G85" i="27"/>
  <c r="F85" i="27"/>
  <c r="E85" i="27"/>
  <c r="D85" i="27"/>
  <c r="C85" i="27"/>
  <c r="O84" i="27"/>
  <c r="N84" i="27"/>
  <c r="M84" i="27"/>
  <c r="L84" i="27"/>
  <c r="K84" i="27"/>
  <c r="J84" i="27"/>
  <c r="I84" i="27"/>
  <c r="H84" i="27"/>
  <c r="G84" i="27"/>
  <c r="F84" i="27"/>
  <c r="E84" i="27"/>
  <c r="D84" i="27"/>
  <c r="C84" i="27"/>
  <c r="O83" i="27"/>
  <c r="N83" i="27"/>
  <c r="M83" i="27"/>
  <c r="L83" i="27"/>
  <c r="K83" i="27"/>
  <c r="J83" i="27"/>
  <c r="I83" i="27"/>
  <c r="H83" i="27"/>
  <c r="G83" i="27"/>
  <c r="F83" i="27"/>
  <c r="E83" i="27"/>
  <c r="D83" i="27"/>
  <c r="C83" i="27"/>
  <c r="O82" i="27"/>
  <c r="N82" i="27"/>
  <c r="M82" i="27"/>
  <c r="L82" i="27"/>
  <c r="K82" i="27"/>
  <c r="J82" i="27"/>
  <c r="I82" i="27"/>
  <c r="H82" i="27"/>
  <c r="G82" i="27"/>
  <c r="F82" i="27"/>
  <c r="E82" i="27"/>
  <c r="D82" i="27"/>
  <c r="C82" i="27"/>
  <c r="O81" i="27"/>
  <c r="N81" i="27"/>
  <c r="M81" i="27"/>
  <c r="L81" i="27"/>
  <c r="K81" i="27"/>
  <c r="J81" i="27"/>
  <c r="I81" i="27"/>
  <c r="H81" i="27"/>
  <c r="G81" i="27"/>
  <c r="F81" i="27"/>
  <c r="E81" i="27"/>
  <c r="D81" i="27"/>
  <c r="C81" i="27"/>
  <c r="O80" i="27"/>
  <c r="N80" i="27"/>
  <c r="M80" i="27"/>
  <c r="L80" i="27"/>
  <c r="K80" i="27"/>
  <c r="J80" i="27"/>
  <c r="I80" i="27"/>
  <c r="H80" i="27"/>
  <c r="G80" i="27"/>
  <c r="F80" i="27"/>
  <c r="E80" i="27"/>
  <c r="D80" i="27"/>
  <c r="C80" i="27"/>
  <c r="O79" i="27"/>
  <c r="N79" i="27"/>
  <c r="M79" i="27"/>
  <c r="L79" i="27"/>
  <c r="K79" i="27"/>
  <c r="J79" i="27"/>
  <c r="I79" i="27"/>
  <c r="H79" i="27"/>
  <c r="G79" i="27"/>
  <c r="F79" i="27"/>
  <c r="E79" i="27"/>
  <c r="D79" i="27"/>
  <c r="C79" i="27"/>
  <c r="O78" i="27"/>
  <c r="N78" i="27"/>
  <c r="M78" i="27"/>
  <c r="L78" i="27"/>
  <c r="K78" i="27"/>
  <c r="J78" i="27"/>
  <c r="I78" i="27"/>
  <c r="H78" i="27"/>
  <c r="G78" i="27"/>
  <c r="F78" i="27"/>
  <c r="E78" i="27"/>
  <c r="D78" i="27"/>
  <c r="C78" i="27"/>
  <c r="O77" i="27"/>
  <c r="N77" i="27"/>
  <c r="M77" i="27"/>
  <c r="L77" i="27"/>
  <c r="K77" i="27"/>
  <c r="J77" i="27"/>
  <c r="I77" i="27"/>
  <c r="H77" i="27"/>
  <c r="G77" i="27"/>
  <c r="F77" i="27"/>
  <c r="E77" i="27"/>
  <c r="D77" i="27"/>
  <c r="C77" i="27"/>
  <c r="O76" i="27"/>
  <c r="N76" i="27"/>
  <c r="M76" i="27"/>
  <c r="L76" i="27"/>
  <c r="K76" i="27"/>
  <c r="J76" i="27"/>
  <c r="I76" i="27"/>
  <c r="H76" i="27"/>
  <c r="G76" i="27"/>
  <c r="F76" i="27"/>
  <c r="E76" i="27"/>
  <c r="D76" i="27"/>
  <c r="C76" i="27"/>
  <c r="O75" i="27"/>
  <c r="N75" i="27"/>
  <c r="M75" i="27"/>
  <c r="L75" i="27"/>
  <c r="K75" i="27"/>
  <c r="J75" i="27"/>
  <c r="I75" i="27"/>
  <c r="H75" i="27"/>
  <c r="G75" i="27"/>
  <c r="F75" i="27"/>
  <c r="E75" i="27"/>
  <c r="D75" i="27"/>
  <c r="C75" i="27"/>
  <c r="O74" i="27"/>
  <c r="N74" i="27"/>
  <c r="M74" i="27"/>
  <c r="L74" i="27"/>
  <c r="K74" i="27"/>
  <c r="J74" i="27"/>
  <c r="I74" i="27"/>
  <c r="H74" i="27"/>
  <c r="G74" i="27"/>
  <c r="F74" i="27"/>
  <c r="E74" i="27"/>
  <c r="D74" i="27"/>
  <c r="C74" i="27"/>
  <c r="O73" i="27"/>
  <c r="N73" i="27"/>
  <c r="M73" i="27"/>
  <c r="L73" i="27"/>
  <c r="K73" i="27"/>
  <c r="J73" i="27"/>
  <c r="I73" i="27"/>
  <c r="H73" i="27"/>
  <c r="G73" i="27"/>
  <c r="F73" i="27"/>
  <c r="E73" i="27"/>
  <c r="D73" i="27"/>
  <c r="C73" i="27"/>
  <c r="O72" i="27"/>
  <c r="N72" i="27"/>
  <c r="M72" i="27"/>
  <c r="L72" i="27"/>
  <c r="K72" i="27"/>
  <c r="J72" i="27"/>
  <c r="I72" i="27"/>
  <c r="H72" i="27"/>
  <c r="G72" i="27"/>
  <c r="F72" i="27"/>
  <c r="E72" i="27"/>
  <c r="D72" i="27"/>
  <c r="C72" i="27"/>
  <c r="O71" i="27"/>
  <c r="N71" i="27"/>
  <c r="M71" i="27"/>
  <c r="L71" i="27"/>
  <c r="K71" i="27"/>
  <c r="J71" i="27"/>
  <c r="I71" i="27"/>
  <c r="H71" i="27"/>
  <c r="G71" i="27"/>
  <c r="F71" i="27"/>
  <c r="E71" i="27"/>
  <c r="D71" i="27"/>
  <c r="C71" i="27"/>
  <c r="O70" i="27"/>
  <c r="N70" i="27"/>
  <c r="M70" i="27"/>
  <c r="L70" i="27"/>
  <c r="K70" i="27"/>
  <c r="J70" i="27"/>
  <c r="I70" i="27"/>
  <c r="H70" i="27"/>
  <c r="G70" i="27"/>
  <c r="F70" i="27"/>
  <c r="E70" i="27"/>
  <c r="D70" i="27"/>
  <c r="C70" i="27"/>
  <c r="O69" i="27"/>
  <c r="N69" i="27"/>
  <c r="M69" i="27"/>
  <c r="L69" i="27"/>
  <c r="K69" i="27"/>
  <c r="J69" i="27"/>
  <c r="I69" i="27"/>
  <c r="H69" i="27"/>
  <c r="G69" i="27"/>
  <c r="F69" i="27"/>
  <c r="E69" i="27"/>
  <c r="D69" i="27"/>
  <c r="C69" i="27"/>
  <c r="O68" i="27"/>
  <c r="N68" i="27"/>
  <c r="M68" i="27"/>
  <c r="L68" i="27"/>
  <c r="K68" i="27"/>
  <c r="J68" i="27"/>
  <c r="I68" i="27"/>
  <c r="H68" i="27"/>
  <c r="G68" i="27"/>
  <c r="F68" i="27"/>
  <c r="E68" i="27"/>
  <c r="D68" i="27"/>
  <c r="C68" i="27"/>
  <c r="O67" i="27"/>
  <c r="N67" i="27"/>
  <c r="M67" i="27"/>
  <c r="L67" i="27"/>
  <c r="K67" i="27"/>
  <c r="J67" i="27"/>
  <c r="I67" i="27"/>
  <c r="H67" i="27"/>
  <c r="G67" i="27"/>
  <c r="F67" i="27"/>
  <c r="E67" i="27"/>
  <c r="D67" i="27"/>
  <c r="C67" i="27"/>
  <c r="O66" i="27"/>
  <c r="N66" i="27"/>
  <c r="M66" i="27"/>
  <c r="L66" i="27"/>
  <c r="K66" i="27"/>
  <c r="J66" i="27"/>
  <c r="I66" i="27"/>
  <c r="H66" i="27"/>
  <c r="G66" i="27"/>
  <c r="F66" i="27"/>
  <c r="E66" i="27"/>
  <c r="D66" i="27"/>
  <c r="C66" i="27"/>
  <c r="O65" i="27"/>
  <c r="N65" i="27"/>
  <c r="M65" i="27"/>
  <c r="L65" i="27"/>
  <c r="K65" i="27"/>
  <c r="J65" i="27"/>
  <c r="I65" i="27"/>
  <c r="H65" i="27"/>
  <c r="G65" i="27"/>
  <c r="F65" i="27"/>
  <c r="E65" i="27"/>
  <c r="D65" i="27"/>
  <c r="C65" i="27"/>
  <c r="O64" i="27"/>
  <c r="N64" i="27"/>
  <c r="M64" i="27"/>
  <c r="L64" i="27"/>
  <c r="K64" i="27"/>
  <c r="J64" i="27"/>
  <c r="I64" i="27"/>
  <c r="H64" i="27"/>
  <c r="G64" i="27"/>
  <c r="F64" i="27"/>
  <c r="E64" i="27"/>
  <c r="D64" i="27"/>
  <c r="C64" i="27"/>
  <c r="O63" i="27"/>
  <c r="N63" i="27"/>
  <c r="M63" i="27"/>
  <c r="L63" i="27"/>
  <c r="K63" i="27"/>
  <c r="J63" i="27"/>
  <c r="I63" i="27"/>
  <c r="H63" i="27"/>
  <c r="G63" i="27"/>
  <c r="F63" i="27"/>
  <c r="E63" i="27"/>
  <c r="D63" i="27"/>
  <c r="C63" i="27"/>
  <c r="O62" i="27"/>
  <c r="N62" i="27"/>
  <c r="M62" i="27"/>
  <c r="L62" i="27"/>
  <c r="K62" i="27"/>
  <c r="J62" i="27"/>
  <c r="I62" i="27"/>
  <c r="H62" i="27"/>
  <c r="G62" i="27"/>
  <c r="F62" i="27"/>
  <c r="E62" i="27"/>
  <c r="D62" i="27"/>
  <c r="C62" i="27"/>
  <c r="O61" i="27"/>
  <c r="N61" i="27"/>
  <c r="M61" i="27"/>
  <c r="L61" i="27"/>
  <c r="K61" i="27"/>
  <c r="J61" i="27"/>
  <c r="I61" i="27"/>
  <c r="H61" i="27"/>
  <c r="G61" i="27"/>
  <c r="F61" i="27"/>
  <c r="E61" i="27"/>
  <c r="D61" i="27"/>
  <c r="C61" i="27"/>
  <c r="O60" i="27"/>
  <c r="N60" i="27"/>
  <c r="M60" i="27"/>
  <c r="L60" i="27"/>
  <c r="K60" i="27"/>
  <c r="J60" i="27"/>
  <c r="I60" i="27"/>
  <c r="H60" i="27"/>
  <c r="G60" i="27"/>
  <c r="F60" i="27"/>
  <c r="E60" i="27"/>
  <c r="D60" i="27"/>
  <c r="C60" i="27"/>
  <c r="O59" i="27"/>
  <c r="N59" i="27"/>
  <c r="M59" i="27"/>
  <c r="L59" i="27"/>
  <c r="K59" i="27"/>
  <c r="J59" i="27"/>
  <c r="I59" i="27"/>
  <c r="H59" i="27"/>
  <c r="G59" i="27"/>
  <c r="F59" i="27"/>
  <c r="E59" i="27"/>
  <c r="D59" i="27"/>
  <c r="C59" i="27"/>
  <c r="O58" i="27"/>
  <c r="N58" i="27"/>
  <c r="M58" i="27"/>
  <c r="L58" i="27"/>
  <c r="K58" i="27"/>
  <c r="J58" i="27"/>
  <c r="I58" i="27"/>
  <c r="H58" i="27"/>
  <c r="G58" i="27"/>
  <c r="F58" i="27"/>
  <c r="E58" i="27"/>
  <c r="D58" i="27"/>
  <c r="C58" i="27"/>
  <c r="O57" i="27"/>
  <c r="N57" i="27"/>
  <c r="M57" i="27"/>
  <c r="L57" i="27"/>
  <c r="K57" i="27"/>
  <c r="J57" i="27"/>
  <c r="I57" i="27"/>
  <c r="H57" i="27"/>
  <c r="G57" i="27"/>
  <c r="F57" i="27"/>
  <c r="E57" i="27"/>
  <c r="D57" i="27"/>
  <c r="C57" i="27"/>
  <c r="O56" i="27"/>
  <c r="N56" i="27"/>
  <c r="M56" i="27"/>
  <c r="L56" i="27"/>
  <c r="K56" i="27"/>
  <c r="J56" i="27"/>
  <c r="I56" i="27"/>
  <c r="H56" i="27"/>
  <c r="G56" i="27"/>
  <c r="F56" i="27"/>
  <c r="E56" i="27"/>
  <c r="D56" i="27"/>
  <c r="C56" i="27"/>
  <c r="O55" i="27"/>
  <c r="N55" i="27"/>
  <c r="M55" i="27"/>
  <c r="L55" i="27"/>
  <c r="K55" i="27"/>
  <c r="J55" i="27"/>
  <c r="I55" i="27"/>
  <c r="H55" i="27"/>
  <c r="G55" i="27"/>
  <c r="F55" i="27"/>
  <c r="E55" i="27"/>
  <c r="D55" i="27"/>
  <c r="C55" i="27"/>
  <c r="O54" i="27"/>
  <c r="N54" i="27"/>
  <c r="M54" i="27"/>
  <c r="L54" i="27"/>
  <c r="K54" i="27"/>
  <c r="J54" i="27"/>
  <c r="I54" i="27"/>
  <c r="H54" i="27"/>
  <c r="G54" i="27"/>
  <c r="F54" i="27"/>
  <c r="E54" i="27"/>
  <c r="D54" i="27"/>
  <c r="C54" i="27"/>
  <c r="O53" i="27"/>
  <c r="N53" i="27"/>
  <c r="M53" i="27"/>
  <c r="L53" i="27"/>
  <c r="K53" i="27"/>
  <c r="J53" i="27"/>
  <c r="I53" i="27"/>
  <c r="H53" i="27"/>
  <c r="G53" i="27"/>
  <c r="F53" i="27"/>
  <c r="E53" i="27"/>
  <c r="D53" i="27"/>
  <c r="C53" i="27"/>
  <c r="O52" i="27"/>
  <c r="N52" i="27"/>
  <c r="M52" i="27"/>
  <c r="L52" i="27"/>
  <c r="K52" i="27"/>
  <c r="J52" i="27"/>
  <c r="I52" i="27"/>
  <c r="H52" i="27"/>
  <c r="G52" i="27"/>
  <c r="F52" i="27"/>
  <c r="E52" i="27"/>
  <c r="D52" i="27"/>
  <c r="C52" i="27"/>
  <c r="O51" i="27"/>
  <c r="N51" i="27"/>
  <c r="M51" i="27"/>
  <c r="L51" i="27"/>
  <c r="K51" i="27"/>
  <c r="J51" i="27"/>
  <c r="I51" i="27"/>
  <c r="H51" i="27"/>
  <c r="G51" i="27"/>
  <c r="F51" i="27"/>
  <c r="E51" i="27"/>
  <c r="D51" i="27"/>
  <c r="C51" i="27"/>
  <c r="O50" i="27"/>
  <c r="N50" i="27"/>
  <c r="M50" i="27"/>
  <c r="L50" i="27"/>
  <c r="K50" i="27"/>
  <c r="J50" i="27"/>
  <c r="I50" i="27"/>
  <c r="H50" i="27"/>
  <c r="G50" i="27"/>
  <c r="F50" i="27"/>
  <c r="E50" i="27"/>
  <c r="D50" i="27"/>
  <c r="C50" i="27"/>
  <c r="O49" i="27"/>
  <c r="N49" i="27"/>
  <c r="M49" i="27"/>
  <c r="L49" i="27"/>
  <c r="K49" i="27"/>
  <c r="J49" i="27"/>
  <c r="I49" i="27"/>
  <c r="H49" i="27"/>
  <c r="G49" i="27"/>
  <c r="F49" i="27"/>
  <c r="E49" i="27"/>
  <c r="D49" i="27"/>
  <c r="C49" i="27"/>
  <c r="O48" i="27"/>
  <c r="N48" i="27"/>
  <c r="M48" i="27"/>
  <c r="L48" i="27"/>
  <c r="K48" i="27"/>
  <c r="J48" i="27"/>
  <c r="I48" i="27"/>
  <c r="H48" i="27"/>
  <c r="G48" i="27"/>
  <c r="F48" i="27"/>
  <c r="E48" i="27"/>
  <c r="D48" i="27"/>
  <c r="C48" i="27"/>
  <c r="O47" i="27"/>
  <c r="N47" i="27"/>
  <c r="M47" i="27"/>
  <c r="L47" i="27"/>
  <c r="K47" i="27"/>
  <c r="J47" i="27"/>
  <c r="I47" i="27"/>
  <c r="H47" i="27"/>
  <c r="G47" i="27"/>
  <c r="F47" i="27"/>
  <c r="E47" i="27"/>
  <c r="D47" i="27"/>
  <c r="C47" i="27"/>
  <c r="O46" i="27"/>
  <c r="N46" i="27"/>
  <c r="M46" i="27"/>
  <c r="L46" i="27"/>
  <c r="K46" i="27"/>
  <c r="J46" i="27"/>
  <c r="I46" i="27"/>
  <c r="H46" i="27"/>
  <c r="G46" i="27"/>
  <c r="F46" i="27"/>
  <c r="E46" i="27"/>
  <c r="D46" i="27"/>
  <c r="C46" i="27"/>
  <c r="O45" i="27"/>
  <c r="N45" i="27"/>
  <c r="M45" i="27"/>
  <c r="L45" i="27"/>
  <c r="K45" i="27"/>
  <c r="J45" i="27"/>
  <c r="I45" i="27"/>
  <c r="H45" i="27"/>
  <c r="G45" i="27"/>
  <c r="F45" i="27"/>
  <c r="E45" i="27"/>
  <c r="D45" i="27"/>
  <c r="C45" i="27"/>
  <c r="O44" i="27"/>
  <c r="N44" i="27"/>
  <c r="M44" i="27"/>
  <c r="L44" i="27"/>
  <c r="K44" i="27"/>
  <c r="J44" i="27"/>
  <c r="I44" i="27"/>
  <c r="H44" i="27"/>
  <c r="G44" i="27"/>
  <c r="F44" i="27"/>
  <c r="E44" i="27"/>
  <c r="D44" i="27"/>
  <c r="C44" i="27"/>
  <c r="O43" i="27"/>
  <c r="N43" i="27"/>
  <c r="M43" i="27"/>
  <c r="L43" i="27"/>
  <c r="K43" i="27"/>
  <c r="J43" i="27"/>
  <c r="I43" i="27"/>
  <c r="H43" i="27"/>
  <c r="G43" i="27"/>
  <c r="F43" i="27"/>
  <c r="E43" i="27"/>
  <c r="D43" i="27"/>
  <c r="C43" i="27"/>
  <c r="O42" i="27"/>
  <c r="N42" i="27"/>
  <c r="M42" i="27"/>
  <c r="L42" i="27"/>
  <c r="K42" i="27"/>
  <c r="J42" i="27"/>
  <c r="I42" i="27"/>
  <c r="H42" i="27"/>
  <c r="G42" i="27"/>
  <c r="F42" i="27"/>
  <c r="E42" i="27"/>
  <c r="D42" i="27"/>
  <c r="C42" i="27"/>
  <c r="O41" i="27"/>
  <c r="N41" i="27"/>
  <c r="M41" i="27"/>
  <c r="L41" i="27"/>
  <c r="K41" i="27"/>
  <c r="J41" i="27"/>
  <c r="I41" i="27"/>
  <c r="H41" i="27"/>
  <c r="G41" i="27"/>
  <c r="F41" i="27"/>
  <c r="E41" i="27"/>
  <c r="D41" i="27"/>
  <c r="C41" i="27"/>
  <c r="O40" i="27"/>
  <c r="N40" i="27"/>
  <c r="M40" i="27"/>
  <c r="L40" i="27"/>
  <c r="K40" i="27"/>
  <c r="J40" i="27"/>
  <c r="I40" i="27"/>
  <c r="H40" i="27"/>
  <c r="G40" i="27"/>
  <c r="F40" i="27"/>
  <c r="E40" i="27"/>
  <c r="D40" i="27"/>
  <c r="C40" i="27"/>
  <c r="O39" i="27"/>
  <c r="N39" i="27"/>
  <c r="M39" i="27"/>
  <c r="L39" i="27"/>
  <c r="K39" i="27"/>
  <c r="J39" i="27"/>
  <c r="I39" i="27"/>
  <c r="H39" i="27"/>
  <c r="G39" i="27"/>
  <c r="F39" i="27"/>
  <c r="E39" i="27"/>
  <c r="D39" i="27"/>
  <c r="C39" i="27"/>
  <c r="O38" i="27"/>
  <c r="N38" i="27"/>
  <c r="M38" i="27"/>
  <c r="L38" i="27"/>
  <c r="K38" i="27"/>
  <c r="J38" i="27"/>
  <c r="I38" i="27"/>
  <c r="H38" i="27"/>
  <c r="G38" i="27"/>
  <c r="F38" i="27"/>
  <c r="E38" i="27"/>
  <c r="D38" i="27"/>
  <c r="C38" i="27"/>
  <c r="O37" i="27"/>
  <c r="N37" i="27"/>
  <c r="M37" i="27"/>
  <c r="L37" i="27"/>
  <c r="K37" i="27"/>
  <c r="J37" i="27"/>
  <c r="I37" i="27"/>
  <c r="H37" i="27"/>
  <c r="G37" i="27"/>
  <c r="F37" i="27"/>
  <c r="E37" i="27"/>
  <c r="D37" i="27"/>
  <c r="C37" i="27"/>
  <c r="O36" i="27"/>
  <c r="N36" i="27"/>
  <c r="M36" i="27"/>
  <c r="L36" i="27"/>
  <c r="K36" i="27"/>
  <c r="J36" i="27"/>
  <c r="I36" i="27"/>
  <c r="H36" i="27"/>
  <c r="G36" i="27"/>
  <c r="F36" i="27"/>
  <c r="E36" i="27"/>
  <c r="D36" i="27"/>
  <c r="C36" i="27"/>
  <c r="O35" i="27"/>
  <c r="N35" i="27"/>
  <c r="M35" i="27"/>
  <c r="L35" i="27"/>
  <c r="K35" i="27"/>
  <c r="J35" i="27"/>
  <c r="I35" i="27"/>
  <c r="H35" i="27"/>
  <c r="G35" i="27"/>
  <c r="F35" i="27"/>
  <c r="E35" i="27"/>
  <c r="D35" i="27"/>
  <c r="C35" i="27"/>
  <c r="O34" i="27"/>
  <c r="N34" i="27"/>
  <c r="M34" i="27"/>
  <c r="L34" i="27"/>
  <c r="K34" i="27"/>
  <c r="J34" i="27"/>
  <c r="I34" i="27"/>
  <c r="H34" i="27"/>
  <c r="G34" i="27"/>
  <c r="F34" i="27"/>
  <c r="E34" i="27"/>
  <c r="D34" i="27"/>
  <c r="C34" i="27"/>
  <c r="O33" i="27"/>
  <c r="N33" i="27"/>
  <c r="M33" i="27"/>
  <c r="L33" i="27"/>
  <c r="K33" i="27"/>
  <c r="J33" i="27"/>
  <c r="I33" i="27"/>
  <c r="H33" i="27"/>
  <c r="G33" i="27"/>
  <c r="F33" i="27"/>
  <c r="E33" i="27"/>
  <c r="D33" i="27"/>
  <c r="C33" i="27"/>
  <c r="O32" i="27"/>
  <c r="N32" i="27"/>
  <c r="M32" i="27"/>
  <c r="L32" i="27"/>
  <c r="K32" i="27"/>
  <c r="J32" i="27"/>
  <c r="I32" i="27"/>
  <c r="H32" i="27"/>
  <c r="G32" i="27"/>
  <c r="F32" i="27"/>
  <c r="E32" i="27"/>
  <c r="D32" i="27"/>
  <c r="C32" i="27"/>
  <c r="O31" i="27"/>
  <c r="N31" i="27"/>
  <c r="M31" i="27"/>
  <c r="L31" i="27"/>
  <c r="K31" i="27"/>
  <c r="J31" i="27"/>
  <c r="I31" i="27"/>
  <c r="H31" i="27"/>
  <c r="G31" i="27"/>
  <c r="F31" i="27"/>
  <c r="E31" i="27"/>
  <c r="D31" i="27"/>
  <c r="C31" i="27"/>
  <c r="O30" i="27"/>
  <c r="N30" i="27"/>
  <c r="M30" i="27"/>
  <c r="L30" i="27"/>
  <c r="K30" i="27"/>
  <c r="J30" i="27"/>
  <c r="I30" i="27"/>
  <c r="H30" i="27"/>
  <c r="G30" i="27"/>
  <c r="F30" i="27"/>
  <c r="E30" i="27"/>
  <c r="D30" i="27"/>
  <c r="C30" i="27"/>
  <c r="O29" i="27"/>
  <c r="N29" i="27"/>
  <c r="M29" i="27"/>
  <c r="L29" i="27"/>
  <c r="K29" i="27"/>
  <c r="J29" i="27"/>
  <c r="I29" i="27"/>
  <c r="H29" i="27"/>
  <c r="G29" i="27"/>
  <c r="F29" i="27"/>
  <c r="E29" i="27"/>
  <c r="D29" i="27"/>
  <c r="C29" i="27"/>
  <c r="O28" i="27"/>
  <c r="N28" i="27"/>
  <c r="M28" i="27"/>
  <c r="L28" i="27"/>
  <c r="K28" i="27"/>
  <c r="J28" i="27"/>
  <c r="I28" i="27"/>
  <c r="H28" i="27"/>
  <c r="G28" i="27"/>
  <c r="F28" i="27"/>
  <c r="E28" i="27"/>
  <c r="D28" i="27"/>
  <c r="C28" i="27"/>
  <c r="O27" i="27"/>
  <c r="N27" i="27"/>
  <c r="M27" i="27"/>
  <c r="L27" i="27"/>
  <c r="K27" i="27"/>
  <c r="J27" i="27"/>
  <c r="I27" i="27"/>
  <c r="H27" i="27"/>
  <c r="G27" i="27"/>
  <c r="F27" i="27"/>
  <c r="E27" i="27"/>
  <c r="D27" i="27"/>
  <c r="C27" i="27"/>
  <c r="O26" i="27"/>
  <c r="N26" i="27"/>
  <c r="M26" i="27"/>
  <c r="L26" i="27"/>
  <c r="K26" i="27"/>
  <c r="J26" i="27"/>
  <c r="I26" i="27"/>
  <c r="H26" i="27"/>
  <c r="G26" i="27"/>
  <c r="F26" i="27"/>
  <c r="E26" i="27"/>
  <c r="D26" i="27"/>
  <c r="C26" i="27"/>
  <c r="O25" i="27"/>
  <c r="N25" i="27"/>
  <c r="M25" i="27"/>
  <c r="L25" i="27"/>
  <c r="K25" i="27"/>
  <c r="J25" i="27"/>
  <c r="I25" i="27"/>
  <c r="H25" i="27"/>
  <c r="G25" i="27"/>
  <c r="F25" i="27"/>
  <c r="E25" i="27"/>
  <c r="D25" i="27"/>
  <c r="C25" i="27"/>
  <c r="O24" i="27"/>
  <c r="N24" i="27"/>
  <c r="M24" i="27"/>
  <c r="L24" i="27"/>
  <c r="K24" i="27"/>
  <c r="J24" i="27"/>
  <c r="I24" i="27"/>
  <c r="H24" i="27"/>
  <c r="G24" i="27"/>
  <c r="F24" i="27"/>
  <c r="E24" i="27"/>
  <c r="D24" i="27"/>
  <c r="C24" i="27"/>
  <c r="O23" i="27"/>
  <c r="N23" i="27"/>
  <c r="M23" i="27"/>
  <c r="L23" i="27"/>
  <c r="K23" i="27"/>
  <c r="J23" i="27"/>
  <c r="I23" i="27"/>
  <c r="H23" i="27"/>
  <c r="G23" i="27"/>
  <c r="F23" i="27"/>
  <c r="E23" i="27"/>
  <c r="D23" i="27"/>
  <c r="C23" i="27"/>
  <c r="O22" i="27"/>
  <c r="N22" i="27"/>
  <c r="M22" i="27"/>
  <c r="L22" i="27"/>
  <c r="K22" i="27"/>
  <c r="J22" i="27"/>
  <c r="I22" i="27"/>
  <c r="H22" i="27"/>
  <c r="G22" i="27"/>
  <c r="F22" i="27"/>
  <c r="E22" i="27"/>
  <c r="D22" i="27"/>
  <c r="C22" i="27"/>
  <c r="O21" i="27"/>
  <c r="N21" i="27"/>
  <c r="M21" i="27"/>
  <c r="L21" i="27"/>
  <c r="K21" i="27"/>
  <c r="J21" i="27"/>
  <c r="I21" i="27"/>
  <c r="H21" i="27"/>
  <c r="G21" i="27"/>
  <c r="F21" i="27"/>
  <c r="E21" i="27"/>
  <c r="D21" i="27"/>
  <c r="C21" i="27"/>
  <c r="O20" i="27"/>
  <c r="N20" i="27"/>
  <c r="M20" i="27"/>
  <c r="L20" i="27"/>
  <c r="K20" i="27"/>
  <c r="J20" i="27"/>
  <c r="I20" i="27"/>
  <c r="H20" i="27"/>
  <c r="G20" i="27"/>
  <c r="F20" i="27"/>
  <c r="E20" i="27"/>
  <c r="D20" i="27"/>
  <c r="C20" i="27"/>
  <c r="O19" i="27"/>
  <c r="N19" i="27"/>
  <c r="M19" i="27"/>
  <c r="L19" i="27"/>
  <c r="K19" i="27"/>
  <c r="J19" i="27"/>
  <c r="I19" i="27"/>
  <c r="H19" i="27"/>
  <c r="G19" i="27"/>
  <c r="F19" i="27"/>
  <c r="E19" i="27"/>
  <c r="D19" i="27"/>
  <c r="C19" i="27"/>
  <c r="O18" i="27"/>
  <c r="N18" i="27"/>
  <c r="M18" i="27"/>
  <c r="L18" i="27"/>
  <c r="K18" i="27"/>
  <c r="J18" i="27"/>
  <c r="I18" i="27"/>
  <c r="H18" i="27"/>
  <c r="G18" i="27"/>
  <c r="F18" i="27"/>
  <c r="E18" i="27"/>
  <c r="D18" i="27"/>
  <c r="C18" i="27"/>
  <c r="O17" i="27"/>
  <c r="N17" i="27"/>
  <c r="M17" i="27"/>
  <c r="L17" i="27"/>
  <c r="K17" i="27"/>
  <c r="J17" i="27"/>
  <c r="I17" i="27"/>
  <c r="H17" i="27"/>
  <c r="G17" i="27"/>
  <c r="F17" i="27"/>
  <c r="E17" i="27"/>
  <c r="D17" i="27"/>
  <c r="C17" i="27"/>
  <c r="O16" i="27"/>
  <c r="N16" i="27"/>
  <c r="M16" i="27"/>
  <c r="L16" i="27"/>
  <c r="K16" i="27"/>
  <c r="J16" i="27"/>
  <c r="I16" i="27"/>
  <c r="H16" i="27"/>
  <c r="G16" i="27"/>
  <c r="F16" i="27"/>
  <c r="E16" i="27"/>
  <c r="D16" i="27"/>
  <c r="C16" i="27"/>
  <c r="O15" i="27"/>
  <c r="N15" i="27"/>
  <c r="M15" i="27"/>
  <c r="L15" i="27"/>
  <c r="K15" i="27"/>
  <c r="J15" i="27"/>
  <c r="I15" i="27"/>
  <c r="H15" i="27"/>
  <c r="G15" i="27"/>
  <c r="F15" i="27"/>
  <c r="E15" i="27"/>
  <c r="D15" i="27"/>
  <c r="C15" i="27"/>
  <c r="O14" i="27"/>
  <c r="N14" i="27"/>
  <c r="M14" i="27"/>
  <c r="L14" i="27"/>
  <c r="K14" i="27"/>
  <c r="J14" i="27"/>
  <c r="I14" i="27"/>
  <c r="H14" i="27"/>
  <c r="G14" i="27"/>
  <c r="F14" i="27"/>
  <c r="E14" i="27"/>
  <c r="D14" i="27"/>
  <c r="C14" i="27"/>
  <c r="O13" i="27"/>
  <c r="N13" i="27"/>
  <c r="M13" i="27"/>
  <c r="L13" i="27"/>
  <c r="K13" i="27"/>
  <c r="J13" i="27"/>
  <c r="I13" i="27"/>
  <c r="H13" i="27"/>
  <c r="G13" i="27"/>
  <c r="F13" i="27"/>
  <c r="E13" i="27"/>
  <c r="D13" i="27"/>
  <c r="C13" i="27"/>
  <c r="O12" i="27"/>
  <c r="N12" i="27"/>
  <c r="M12" i="27"/>
  <c r="L12" i="27"/>
  <c r="K12" i="27"/>
  <c r="J12" i="27"/>
  <c r="I12" i="27"/>
  <c r="H12" i="27"/>
  <c r="G12" i="27"/>
  <c r="F12" i="27"/>
  <c r="E12" i="27"/>
  <c r="D12" i="27"/>
  <c r="C12" i="27"/>
  <c r="O11" i="27"/>
  <c r="N11" i="27"/>
  <c r="M11" i="27"/>
  <c r="L11" i="27"/>
  <c r="K11" i="27"/>
  <c r="J11" i="27"/>
  <c r="I11" i="27"/>
  <c r="H11" i="27"/>
  <c r="G11" i="27"/>
  <c r="F11" i="27"/>
  <c r="E11" i="27"/>
  <c r="D11" i="27"/>
  <c r="C11" i="27"/>
  <c r="O10" i="27"/>
  <c r="N10" i="27"/>
  <c r="M10" i="27"/>
  <c r="L10" i="27"/>
  <c r="K10" i="27"/>
  <c r="J10" i="27"/>
  <c r="I10" i="27"/>
  <c r="H10" i="27"/>
  <c r="G10" i="27"/>
  <c r="F10" i="27"/>
  <c r="E10" i="27"/>
  <c r="D10" i="27"/>
  <c r="C10" i="27"/>
  <c r="O9" i="27"/>
  <c r="N9" i="27"/>
  <c r="M9" i="27"/>
  <c r="L9" i="27"/>
  <c r="K9" i="27"/>
  <c r="J9" i="27"/>
  <c r="I9" i="27"/>
  <c r="H9" i="27"/>
  <c r="G9" i="27"/>
  <c r="F9" i="27"/>
  <c r="E9" i="27"/>
  <c r="D9" i="27"/>
  <c r="C9" i="27"/>
  <c r="O8" i="27"/>
  <c r="N8" i="27"/>
  <c r="M8" i="27"/>
  <c r="L8" i="27"/>
  <c r="K8" i="27"/>
  <c r="J8" i="27"/>
  <c r="I8" i="27"/>
  <c r="H8" i="27"/>
  <c r="G8" i="27"/>
  <c r="F8" i="27"/>
  <c r="E8" i="27"/>
  <c r="D8" i="27"/>
  <c r="C8" i="27"/>
  <c r="P58" i="27" l="1"/>
  <c r="P82" i="27"/>
  <c r="P94" i="27"/>
  <c r="P106" i="27"/>
  <c r="P118" i="27"/>
  <c r="P22" i="27"/>
  <c r="P34" i="27"/>
  <c r="P46" i="27"/>
  <c r="E123" i="27"/>
  <c r="P15" i="27"/>
  <c r="P27" i="27"/>
  <c r="P39" i="27"/>
  <c r="P51" i="27"/>
  <c r="P63" i="27"/>
  <c r="P75" i="27"/>
  <c r="P87" i="27"/>
  <c r="P99" i="27"/>
  <c r="P111" i="27"/>
  <c r="P16" i="27"/>
  <c r="P28" i="27"/>
  <c r="P40" i="27"/>
  <c r="P52" i="27"/>
  <c r="P64" i="27"/>
  <c r="P76" i="27"/>
  <c r="P88" i="27"/>
  <c r="P100" i="27"/>
  <c r="P112" i="27"/>
  <c r="J123" i="27"/>
  <c r="P101" i="27"/>
  <c r="P113" i="27"/>
  <c r="L123" i="27"/>
  <c r="P29" i="27"/>
  <c r="P30" i="27"/>
  <c r="P41" i="27"/>
  <c r="P42" i="27"/>
  <c r="P53" i="27"/>
  <c r="P54" i="27"/>
  <c r="P65" i="27"/>
  <c r="P66" i="27"/>
  <c r="P77" i="27"/>
  <c r="P78" i="27"/>
  <c r="P89" i="27"/>
  <c r="P90" i="27"/>
  <c r="P102" i="27"/>
  <c r="P114" i="27"/>
  <c r="P70" i="27"/>
  <c r="P13" i="27"/>
  <c r="P18" i="27"/>
  <c r="P14" i="27"/>
  <c r="K123" i="27"/>
  <c r="P17" i="27"/>
  <c r="M123" i="27"/>
  <c r="C123" i="27"/>
  <c r="P20" i="27"/>
  <c r="P31" i="27"/>
  <c r="P32" i="27"/>
  <c r="P43" i="27"/>
  <c r="P44" i="27"/>
  <c r="P55" i="27"/>
  <c r="P56" i="27"/>
  <c r="P67" i="27"/>
  <c r="P68" i="27"/>
  <c r="P79" i="27"/>
  <c r="P80" i="27"/>
  <c r="P91" i="27"/>
  <c r="P92" i="27"/>
  <c r="P103" i="27"/>
  <c r="P104" i="27"/>
  <c r="P115" i="27"/>
  <c r="P116" i="27"/>
  <c r="P10" i="27"/>
  <c r="N123" i="27"/>
  <c r="O123" i="27"/>
  <c r="P19" i="27"/>
  <c r="D123" i="27"/>
  <c r="P9" i="27"/>
  <c r="P21" i="27"/>
  <c r="P33" i="27"/>
  <c r="P45" i="27"/>
  <c r="P57" i="27"/>
  <c r="P69" i="27"/>
  <c r="P81" i="27"/>
  <c r="P93" i="27"/>
  <c r="P105" i="27"/>
  <c r="P117" i="27"/>
  <c r="F123" i="27"/>
  <c r="P95" i="27"/>
  <c r="P107" i="27"/>
  <c r="P119" i="27"/>
  <c r="G123" i="27"/>
  <c r="P11" i="27"/>
  <c r="P12" i="27"/>
  <c r="P23" i="27"/>
  <c r="P24" i="27"/>
  <c r="P35" i="27"/>
  <c r="P36" i="27"/>
  <c r="P47" i="27"/>
  <c r="P48" i="27"/>
  <c r="P59" i="27"/>
  <c r="P60" i="27"/>
  <c r="P71" i="27"/>
  <c r="P72" i="27"/>
  <c r="P83" i="27"/>
  <c r="P84" i="27"/>
  <c r="P96" i="27"/>
  <c r="P108" i="27"/>
  <c r="P120" i="27"/>
  <c r="H123" i="27"/>
  <c r="I123" i="27"/>
  <c r="P25" i="27"/>
  <c r="P26" i="27"/>
  <c r="P37" i="27"/>
  <c r="P38" i="27"/>
  <c r="P49" i="27"/>
  <c r="P50" i="27"/>
  <c r="P61" i="27"/>
  <c r="P62" i="27"/>
  <c r="P73" i="27"/>
  <c r="P74" i="27"/>
  <c r="P85" i="27"/>
  <c r="P86" i="27"/>
  <c r="P97" i="27"/>
  <c r="P98" i="27"/>
  <c r="P109" i="27"/>
  <c r="P110" i="27"/>
  <c r="P121" i="27"/>
  <c r="P122" i="27"/>
  <c r="P8" i="27"/>
  <c r="P123" i="27" l="1"/>
  <c r="C36" i="9"/>
  <c r="C126" i="26"/>
  <c r="C128" i="26"/>
  <c r="C129" i="14"/>
</calcChain>
</file>

<file path=xl/sharedStrings.xml><?xml version="1.0" encoding="utf-8"?>
<sst xmlns="http://schemas.openxmlformats.org/spreadsheetml/2006/main" count="3743" uniqueCount="606">
  <si>
    <t>Classroom Teachers</t>
  </si>
  <si>
    <t>Low-Wealth Counties Supplemental Funding</t>
  </si>
  <si>
    <t>001</t>
  </si>
  <si>
    <t>019</t>
  </si>
  <si>
    <t>030</t>
  </si>
  <si>
    <t>031</t>
  </si>
  <si>
    <t>Small County Supplemental Funding</t>
  </si>
  <si>
    <t>Positions</t>
  </si>
  <si>
    <t>Categorical</t>
  </si>
  <si>
    <t>Allotted ADM</t>
  </si>
  <si>
    <t>LEA No.</t>
  </si>
  <si>
    <t>KIND</t>
  </si>
  <si>
    <t>1ST</t>
  </si>
  <si>
    <t>2ND</t>
  </si>
  <si>
    <t>3RD</t>
  </si>
  <si>
    <t>4TH</t>
  </si>
  <si>
    <t>5TH</t>
  </si>
  <si>
    <t>6TH</t>
  </si>
  <si>
    <t>7TH</t>
  </si>
  <si>
    <t>8TH</t>
  </si>
  <si>
    <t>9TH</t>
  </si>
  <si>
    <t>10TH</t>
  </si>
  <si>
    <t>11TH</t>
  </si>
  <si>
    <t>12TH</t>
  </si>
  <si>
    <t>TOTAL</t>
  </si>
  <si>
    <t>010</t>
  </si>
  <si>
    <t>Alamance-Burlington</t>
  </si>
  <si>
    <t>020</t>
  </si>
  <si>
    <t>Alexander County</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</si>
  <si>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</si>
  <si>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</si>
  <si>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</si>
  <si>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</si>
  <si>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</si>
  <si>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</si>
  <si>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</si>
  <si>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</si>
  <si>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</si>
  <si>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</si>
  <si>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</si>
  <si>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</si>
  <si>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</si>
  <si>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</si>
  <si>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</si>
  <si>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</si>
  <si>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</si>
  <si>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</si>
  <si>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</si>
  <si>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</si>
  <si>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</si>
  <si>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</si>
  <si>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</si>
  <si>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</si>
  <si>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</si>
  <si>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</si>
  <si>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</si>
  <si>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</si>
  <si>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</si>
  <si>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</si>
  <si>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</si>
  <si>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</si>
  <si>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</si>
  <si>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</si>
  <si>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</si>
  <si>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</si>
  <si>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</si>
  <si>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</si>
  <si>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t>
  </si>
  <si>
    <t>190</t>
  </si>
  <si>
    <t>Chatham County</t>
  </si>
  <si>
    <t>200</t>
  </si>
  <si>
    <t>Cherokee County</t>
  </si>
  <si>
    <t>210</t>
  </si>
  <si>
    <t>Edenton/Chowan</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</si>
  <si>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</si>
  <si>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</si>
  <si>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</si>
  <si>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</si>
  <si>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</si>
  <si>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</si>
  <si>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</si>
  <si>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</si>
  <si>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</si>
  <si>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</si>
  <si>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</si>
  <si>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</si>
  <si>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</si>
  <si>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</si>
  <si>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</si>
  <si>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</si>
  <si>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</si>
  <si>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</si>
  <si>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</si>
  <si>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</si>
  <si>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</si>
  <si>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</si>
  <si>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</si>
  <si>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</si>
  <si>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</si>
  <si>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</si>
  <si>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</si>
  <si>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County</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</si>
  <si>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</si>
  <si>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</si>
  <si>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</si>
  <si>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</si>
  <si>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</si>
  <si>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</si>
  <si>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</si>
  <si>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</si>
  <si>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</si>
  <si>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</si>
  <si>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</si>
  <si>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</si>
  <si>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</si>
  <si>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</si>
  <si>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</si>
  <si>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</si>
  <si>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</si>
  <si>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</si>
  <si>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</si>
  <si>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</si>
  <si>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</si>
  <si>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</si>
  <si>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</si>
  <si>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</si>
  <si>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</si>
  <si>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</si>
  <si>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</si>
  <si>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</si>
  <si>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</si>
  <si>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</si>
  <si>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</si>
  <si>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</si>
  <si>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</si>
  <si>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</si>
  <si>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</si>
  <si>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</si>
  <si>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</si>
  <si>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Iredell-Statesville</t>
  </si>
  <si>
    <t>491</t>
  </si>
  <si>
    <t>Mooresville City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</si>
  <si>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</si>
  <si>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</si>
  <si>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</si>
  <si>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</si>
  <si>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</si>
  <si>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</si>
  <si>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</si>
  <si>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</si>
  <si>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</si>
  <si>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</si>
  <si>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</si>
  <si>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</si>
  <si>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</si>
  <si>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</si>
  <si>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</si>
  <si>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</si>
  <si>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</si>
  <si>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</si>
  <si>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</si>
  <si>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</si>
  <si>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</si>
  <si>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</si>
  <si>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</si>
  <si>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</si>
  <si>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</si>
  <si>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</si>
  <si>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</si>
  <si>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</si>
  <si>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</si>
  <si>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</si>
  <si>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</si>
  <si>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</si>
  <si>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</si>
  <si>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</si>
  <si>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</si>
  <si>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</si>
  <si>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</si>
  <si>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</si>
  <si>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</si>
  <si>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</si>
  <si>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</si>
  <si>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</si>
  <si>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</si>
  <si>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</si>
  <si>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</si>
  <si>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</si>
  <si>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</si>
  <si>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</si>
  <si>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</si>
  <si>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</si>
  <si>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</si>
  <si>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</si>
  <si>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</si>
  <si>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</si>
  <si>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</si>
  <si>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</si>
  <si>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</si>
  <si>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</si>
  <si>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</si>
  <si>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</si>
  <si>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</si>
  <si>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</si>
  <si>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</si>
  <si>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</si>
  <si>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</si>
  <si>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</si>
  <si>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</si>
  <si>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</si>
  <si>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</si>
  <si>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</si>
  <si>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</si>
  <si>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</si>
  <si>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</si>
  <si>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</si>
  <si>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</si>
  <si>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</si>
  <si>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</si>
  <si>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</si>
  <si>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</si>
  <si>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</si>
  <si>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</si>
  <si>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</si>
  <si>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</si>
  <si>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</si>
  <si>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</si>
  <si>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</si>
  <si>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</si>
  <si>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</si>
  <si>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</si>
  <si>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</si>
  <si>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</si>
  <si>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</si>
  <si>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</si>
  <si>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</si>
  <si>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</si>
  <si>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</si>
  <si>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</si>
  <si>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</si>
  <si>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</si>
  <si>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</si>
  <si>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</si>
  <si>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</si>
  <si>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</si>
  <si>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</si>
  <si>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</si>
  <si>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</si>
  <si>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</si>
  <si>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</si>
  <si>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</si>
  <si>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</si>
  <si>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</si>
  <si>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Total LEA</t>
  </si>
  <si>
    <t>Tab</t>
  </si>
  <si>
    <t>Allotment</t>
  </si>
  <si>
    <t>0-600</t>
  </si>
  <si>
    <t>PRC 019</t>
  </si>
  <si>
    <t>601-1,300</t>
  </si>
  <si>
    <t>1,301-1,700</t>
  </si>
  <si>
    <t>1,701-2,000</t>
  </si>
  <si>
    <t>2,001-2,300</t>
  </si>
  <si>
    <t>2,301-2,600</t>
  </si>
  <si>
    <t>2,601-2,800</t>
  </si>
  <si>
    <t>2,801-3,200</t>
  </si>
  <si>
    <t>Budget information</t>
  </si>
  <si>
    <t>LEA#</t>
  </si>
  <si>
    <t>LEA Name</t>
  </si>
  <si>
    <t>Hold Harmless:</t>
  </si>
  <si>
    <t>Total</t>
  </si>
  <si>
    <t>Low Wealth</t>
  </si>
  <si>
    <t>Alamance County</t>
  </si>
  <si>
    <t>Newton-Conover City</t>
  </si>
  <si>
    <t>Chowan County</t>
  </si>
  <si>
    <t>Durham Public</t>
  </si>
  <si>
    <t>Iredell County</t>
  </si>
  <si>
    <t>Charter Schools</t>
  </si>
  <si>
    <t>NOTE:</t>
  </si>
  <si>
    <t>Low Wealth Supplemental Funding</t>
  </si>
  <si>
    <t>PRC 031</t>
  </si>
  <si>
    <t>Per HB 97 Section 8.3(h), Counties containing a base of the Armed Forces of the United States that have an average daily membership of more than 23,000 students shall receive the same amount of supplemental for low-wealth counties as received in the 2012-2013 fiscal year.  This was for the 2015-2017 fiscal biennium.</t>
  </si>
  <si>
    <t>Note:  The increase in overall funding has not been approved by the General Assembly</t>
  </si>
  <si>
    <t xml:space="preserve">SECTION 8.4.(c) Phase-Out Provisions for the 2016-2017 Fiscal Year. – If a local school administrative unit becomes ineligible for funding under the schedule in subsection (d) of this section in the 2016-2017 fiscal year, funding for that unit shall be phased out over a five-year period. Funding for such local administrative units shall be reduced in equal increments in each of the five years after the local administrative unit becomes ineligible. Funding shall be eliminated in the fifth fiscal year after the local administrative unit becomes ineligible. Allotments for eligible local school administrative units shall not be reduced by more than twenty percent (20%) of the amount received in fiscal year 2015-2016 in any fiscal year.  A local school administrative unit shall not become ineligible for funding if either the higher of the first two months total projected average daily membership for the current year or the higher of the first two months total prior year average daily membership would otherwise have made the unit eligible for funds under the schedule in subsection (a) of this section. </t>
  </si>
  <si>
    <t xml:space="preserve">ADM </t>
  </si>
  <si>
    <t>DIRECTIONS FOR SUBMISSION TO WEB:</t>
  </si>
  <si>
    <t xml:space="preserve">1.  Be sure the footer does not have any paths on it.  </t>
  </si>
  <si>
    <t>2.  Put School Allotments somewhere on the footer for ownership.</t>
  </si>
  <si>
    <t>3.  Freeze any "headings" so that LEAs can view throughout entire document.</t>
  </si>
  <si>
    <t>Allocation Chart:</t>
  </si>
  <si>
    <t>State average salaries</t>
  </si>
  <si>
    <t>Stateavg Salaries</t>
  </si>
  <si>
    <t>005</t>
  </si>
  <si>
    <t>School Building Administration</t>
  </si>
  <si>
    <t>007</t>
  </si>
  <si>
    <t>Instructional Support Personnel - Certified</t>
  </si>
  <si>
    <t>013</t>
  </si>
  <si>
    <t>Career Technical Education - Months of Employment</t>
  </si>
  <si>
    <t>Dollars</t>
  </si>
  <si>
    <t>002</t>
  </si>
  <si>
    <t>Central Office Administration</t>
  </si>
  <si>
    <t>Dollar</t>
  </si>
  <si>
    <t>003</t>
  </si>
  <si>
    <t>Non-Instructional Support Personnel</t>
  </si>
  <si>
    <t>012</t>
  </si>
  <si>
    <t>014</t>
  </si>
  <si>
    <t>Career Technical Education - Program Support Funds</t>
  </si>
  <si>
    <t>027</t>
  </si>
  <si>
    <t>Teacher Assistants</t>
  </si>
  <si>
    <t>024</t>
  </si>
  <si>
    <t>DSSF Funds</t>
  </si>
  <si>
    <t xml:space="preserve">DSSF </t>
  </si>
  <si>
    <t>032</t>
  </si>
  <si>
    <t>Children with Special Needs</t>
  </si>
  <si>
    <t>034</t>
  </si>
  <si>
    <t>Academically/Intellectually Gifted</t>
  </si>
  <si>
    <t>054</t>
  </si>
  <si>
    <t>Limited English Proficiency (LEP)</t>
  </si>
  <si>
    <t>Categorical/LEP</t>
  </si>
  <si>
    <t>056</t>
  </si>
  <si>
    <t>Transportation of Pupils</t>
  </si>
  <si>
    <t>Transportation</t>
  </si>
  <si>
    <t xml:space="preserve">069  </t>
  </si>
  <si>
    <t>At-Risk Student Services/Alternative Schools</t>
  </si>
  <si>
    <t>At-Risk</t>
  </si>
  <si>
    <t xml:space="preserve">                      Category</t>
  </si>
  <si>
    <t xml:space="preserve">                        Basis of Allotment</t>
  </si>
  <si>
    <t>Teachers</t>
  </si>
  <si>
    <t>Principals (MOE)</t>
  </si>
  <si>
    <t>Assistant Principals (MOE)</t>
  </si>
  <si>
    <t>Career Technical  Ed. (MOE)</t>
  </si>
  <si>
    <t xml:space="preserve">Instructional Support </t>
  </si>
  <si>
    <t>Teacher Assistants (with Benefits)</t>
  </si>
  <si>
    <t>PRC 024</t>
  </si>
  <si>
    <t>Disadvantaged Student Supplemental Funding</t>
  </si>
  <si>
    <t>Factor used in Allocation</t>
  </si>
  <si>
    <t>Amount</t>
  </si>
  <si>
    <t>This is not a guarantee of funding.</t>
  </si>
  <si>
    <t xml:space="preserve">The increases in these calculations will have to be approved by the </t>
  </si>
  <si>
    <t>General Assembly in the the appropriations budget.</t>
  </si>
  <si>
    <t>All allocations are contingent on any pending supplanting resolutions.</t>
  </si>
  <si>
    <t>ADJUST SUPPLEMENTAL FUNDING IN LOW-WEALTH COUNTIES SECTION 7.3.  Section 7.3(h) of S.L. 2017-57, as amended by Section 2.19 of S.L. 2017-197, reads as rewritten: "SECTION 7.3.(h)  Counties Containing a Base of the Armed Forces. – Notwithstanding any other provision of this section, for the 2017-2019 fiscal biennium,2017-2018 fiscal year, a county containing a base of the Armed Forces of the United States that has an average daily membership of more than 23,000 students shall receive whichever is the higher amount in each the 2017-2018 fiscal year as follows: either the amount of supplemental funding the county received as a low-wealth county in the 2012-2013 fiscal year or the amount of supplemental funding the county is eligible to receive as a low-wealth county pursuant to the formula for distribution of supplemental funding under the other provisions of this section. Notwithstanding any other provision of this section, for the 2018-2019 fiscal year, counties containing a base of the Armed Forces of the United States that have an average daily membership of more than 17,000 students shall receive whichever is the higher amount in the 2018-2019 fiscal year as follows: either the amount of supplemental funding the county received as a low-wealth county in the 2012-2013 fiscal year or the amount of supplemental funding the county is eligible to receive as a low-wealth county pursuant to the formula for distribution of supplemental funding under the other provisions of this section."</t>
  </si>
  <si>
    <t>Benefits:</t>
  </si>
  <si>
    <t>Social Security Rate</t>
  </si>
  <si>
    <t>Retirement Rate</t>
  </si>
  <si>
    <t>Hospitalization Rate</t>
  </si>
  <si>
    <t>LEANAME</t>
  </si>
  <si>
    <t>Nash County</t>
  </si>
  <si>
    <t>Driver Training</t>
  </si>
  <si>
    <t>Disavantaged Supplemental Funding</t>
  </si>
  <si>
    <t>Supplemental</t>
  </si>
  <si>
    <t xml:space="preserve">Transportation </t>
  </si>
  <si>
    <t xml:space="preserve">FY 2022-23 Estimated Allotment </t>
  </si>
  <si>
    <t>FY 2022-23 Estimated Allotment</t>
  </si>
  <si>
    <t>Statewide Average Salaries for FY 2022-23 (Benefits are not included)</t>
  </si>
  <si>
    <t>Note: Highlighted tabs are currently available. Additional tabs will be added as calculations are completed.</t>
  </si>
  <si>
    <t>Best 1 OF 2 Allotted ADM for 2022-2023 School Year (LEA)</t>
  </si>
  <si>
    <t>Gates  County</t>
  </si>
  <si>
    <t xml:space="preserve">Martin County  </t>
  </si>
  <si>
    <t xml:space="preserve">Anson County  </t>
  </si>
  <si>
    <t xml:space="preserve">Alexander County    </t>
  </si>
  <si>
    <t xml:space="preserve">Alleghany County    </t>
  </si>
  <si>
    <t xml:space="preserve">Anson County        </t>
  </si>
  <si>
    <t xml:space="preserve">Ashe County         </t>
  </si>
  <si>
    <t xml:space="preserve">Avery County        </t>
  </si>
  <si>
    <t xml:space="preserve">Beaufort County     </t>
  </si>
  <si>
    <t xml:space="preserve">Bertie County       </t>
  </si>
  <si>
    <t xml:space="preserve">Bladen County       </t>
  </si>
  <si>
    <t xml:space="preserve">Brunswick County    </t>
  </si>
  <si>
    <t xml:space="preserve">Buncombe County     </t>
  </si>
  <si>
    <t xml:space="preserve">Asheville City      </t>
  </si>
  <si>
    <t xml:space="preserve">Burke County        </t>
  </si>
  <si>
    <t xml:space="preserve">Cabarrus County     </t>
  </si>
  <si>
    <t xml:space="preserve">Kannapolis City     </t>
  </si>
  <si>
    <t xml:space="preserve">Caldwell County     </t>
  </si>
  <si>
    <t xml:space="preserve">Camden County       </t>
  </si>
  <si>
    <t xml:space="preserve">Carteret County     </t>
  </si>
  <si>
    <t xml:space="preserve">Caswell County      </t>
  </si>
  <si>
    <t xml:space="preserve">Catawba County      </t>
  </si>
  <si>
    <t xml:space="preserve">Hickory City        </t>
  </si>
  <si>
    <t xml:space="preserve">Newton-Conover      </t>
  </si>
  <si>
    <t xml:space="preserve">Chatham County      </t>
  </si>
  <si>
    <t xml:space="preserve">Cherokee County     </t>
  </si>
  <si>
    <t xml:space="preserve">Edenton/Chowan      </t>
  </si>
  <si>
    <t xml:space="preserve">Clay County         </t>
  </si>
  <si>
    <t xml:space="preserve">Cleveland County    </t>
  </si>
  <si>
    <t xml:space="preserve">Columbus County     </t>
  </si>
  <si>
    <t xml:space="preserve">Whiteville City     </t>
  </si>
  <si>
    <t xml:space="preserve">Craven County       </t>
  </si>
  <si>
    <t xml:space="preserve">Cumberland County   </t>
  </si>
  <si>
    <t xml:space="preserve">Currituck County    </t>
  </si>
  <si>
    <t xml:space="preserve">Dare County         </t>
  </si>
  <si>
    <t xml:space="preserve">Davidson County     </t>
  </si>
  <si>
    <t xml:space="preserve">Lexington City      </t>
  </si>
  <si>
    <t xml:space="preserve">Thomasville City    </t>
  </si>
  <si>
    <t xml:space="preserve">Davie County        </t>
  </si>
  <si>
    <t xml:space="preserve">Duplin County       </t>
  </si>
  <si>
    <t xml:space="preserve">Durham County       </t>
  </si>
  <si>
    <t xml:space="preserve">Edgecombe County    </t>
  </si>
  <si>
    <t xml:space="preserve">Forsyth County      </t>
  </si>
  <si>
    <t xml:space="preserve">Franklin County     </t>
  </si>
  <si>
    <t xml:space="preserve">Gaston County       </t>
  </si>
  <si>
    <t xml:space="preserve">Gates County        </t>
  </si>
  <si>
    <t xml:space="preserve">Graham County       </t>
  </si>
  <si>
    <t xml:space="preserve">Granville County    </t>
  </si>
  <si>
    <t xml:space="preserve">Greene County       </t>
  </si>
  <si>
    <t xml:space="preserve">Guilford County     </t>
  </si>
  <si>
    <t xml:space="preserve">Halifax County      </t>
  </si>
  <si>
    <t xml:space="preserve">Roanoke Rapids City </t>
  </si>
  <si>
    <t xml:space="preserve">Weldon City         </t>
  </si>
  <si>
    <t xml:space="preserve">Harnett County      </t>
  </si>
  <si>
    <t xml:space="preserve">Haywood County      </t>
  </si>
  <si>
    <t xml:space="preserve">Henderson County    </t>
  </si>
  <si>
    <t xml:space="preserve">Hertford County     </t>
  </si>
  <si>
    <t xml:space="preserve">Hoke County         </t>
  </si>
  <si>
    <t xml:space="preserve">Hyde County         </t>
  </si>
  <si>
    <t xml:space="preserve">Iredell-Statesville </t>
  </si>
  <si>
    <t xml:space="preserve">Mooresville City    </t>
  </si>
  <si>
    <t xml:space="preserve">Jackson County      </t>
  </si>
  <si>
    <t xml:space="preserve">Johnston County     </t>
  </si>
  <si>
    <t xml:space="preserve">Jones County        </t>
  </si>
  <si>
    <t xml:space="preserve">Lee County          </t>
  </si>
  <si>
    <t xml:space="preserve">Lenoir County       </t>
  </si>
  <si>
    <t xml:space="preserve">Lincoln County      </t>
  </si>
  <si>
    <t xml:space="preserve">Macon County        </t>
  </si>
  <si>
    <t xml:space="preserve">Madison County      </t>
  </si>
  <si>
    <t xml:space="preserve">Martin County       </t>
  </si>
  <si>
    <t xml:space="preserve">McDowell County     </t>
  </si>
  <si>
    <t xml:space="preserve">Mecklenburg County  </t>
  </si>
  <si>
    <t xml:space="preserve">Mitchell County     </t>
  </si>
  <si>
    <t xml:space="preserve">Montgomery County   </t>
  </si>
  <si>
    <t xml:space="preserve">Moore County        </t>
  </si>
  <si>
    <t xml:space="preserve">New Hanover County  </t>
  </si>
  <si>
    <t xml:space="preserve">Northampton County  </t>
  </si>
  <si>
    <t xml:space="preserve">Onslow County       </t>
  </si>
  <si>
    <t xml:space="preserve">Orange County       </t>
  </si>
  <si>
    <t xml:space="preserve">Pamlico County      </t>
  </si>
  <si>
    <t xml:space="preserve">Pasquotank County   </t>
  </si>
  <si>
    <t xml:space="preserve">Pender County       </t>
  </si>
  <si>
    <t xml:space="preserve">Perquimans County   </t>
  </si>
  <si>
    <t xml:space="preserve">Person County       </t>
  </si>
  <si>
    <t xml:space="preserve">Pitt County         </t>
  </si>
  <si>
    <t xml:space="preserve">Polk County         </t>
  </si>
  <si>
    <t xml:space="preserve">Randolph County     </t>
  </si>
  <si>
    <t xml:space="preserve">Asheboro City       </t>
  </si>
  <si>
    <t xml:space="preserve">Richmond County     </t>
  </si>
  <si>
    <t xml:space="preserve">Robeson County      </t>
  </si>
  <si>
    <t xml:space="preserve">Rockingham County   </t>
  </si>
  <si>
    <t xml:space="preserve">Rowan-Salisbury     </t>
  </si>
  <si>
    <t xml:space="preserve">Rutherford County   </t>
  </si>
  <si>
    <t xml:space="preserve">Sampson County      </t>
  </si>
  <si>
    <t xml:space="preserve">Clinton City        </t>
  </si>
  <si>
    <t xml:space="preserve">Scotland County     </t>
  </si>
  <si>
    <t xml:space="preserve">Stanly County       </t>
  </si>
  <si>
    <t xml:space="preserve">Stokes County       </t>
  </si>
  <si>
    <t xml:space="preserve">Surry County        </t>
  </si>
  <si>
    <t xml:space="preserve">Elkin City          </t>
  </si>
  <si>
    <t xml:space="preserve">Mount Airy City     </t>
  </si>
  <si>
    <t xml:space="preserve">Swain County        </t>
  </si>
  <si>
    <t xml:space="preserve">Transylvania County </t>
  </si>
  <si>
    <t xml:space="preserve">Tyrrell County      </t>
  </si>
  <si>
    <t xml:space="preserve">Union County        </t>
  </si>
  <si>
    <t xml:space="preserve">Vance County        </t>
  </si>
  <si>
    <t xml:space="preserve">Wake County         </t>
  </si>
  <si>
    <t xml:space="preserve">Warren County       </t>
  </si>
  <si>
    <t xml:space="preserve">Washington County   </t>
  </si>
  <si>
    <t xml:space="preserve">Watauga County      </t>
  </si>
  <si>
    <t xml:space="preserve">Wayne County        </t>
  </si>
  <si>
    <t xml:space="preserve">Wilkes County       </t>
  </si>
  <si>
    <t xml:space="preserve">Wilson County       </t>
  </si>
  <si>
    <t xml:space="preserve">Yadkin County       </t>
  </si>
  <si>
    <t xml:space="preserve">Yancey County       </t>
  </si>
  <si>
    <t>Nash-Rocky Mount</t>
  </si>
  <si>
    <t>Suggested formulas for LEA Budgeting</t>
  </si>
  <si>
    <t>POSITION ALLOTMENTS</t>
  </si>
  <si>
    <t>Category</t>
  </si>
  <si>
    <t>Basis of Allotment (Funding Factors are rounded.)</t>
  </si>
  <si>
    <t xml:space="preserve">  Classroom Teachers</t>
  </si>
  <si>
    <t xml:space="preserve">        Grades Kindergarten</t>
  </si>
  <si>
    <t xml:space="preserve">  1 per 18 in ADM.  </t>
  </si>
  <si>
    <t xml:space="preserve">        Grade 1 </t>
  </si>
  <si>
    <t xml:space="preserve">  1 per 16 in ADM.  </t>
  </si>
  <si>
    <t xml:space="preserve">        Grades 2 - 3</t>
  </si>
  <si>
    <t xml:space="preserve">  1 per 17 in ADM.  </t>
  </si>
  <si>
    <t xml:space="preserve">        Grades 4 - 6</t>
  </si>
  <si>
    <t xml:space="preserve">  1 per 24 in ADM.  </t>
  </si>
  <si>
    <t xml:space="preserve">        Grades 7 - 8</t>
  </si>
  <si>
    <t xml:space="preserve">  1 per 23 in ADM. </t>
  </si>
  <si>
    <t xml:space="preserve">        Grade 9</t>
  </si>
  <si>
    <t xml:space="preserve">  1 per 26.5 in ADM.  </t>
  </si>
  <si>
    <t xml:space="preserve">        Grades 10 - 12</t>
  </si>
  <si>
    <t xml:space="preserve">  1 per 29 in ADM.  </t>
  </si>
  <si>
    <t xml:space="preserve">        Math/Science/Computer Teachers</t>
  </si>
  <si>
    <t xml:space="preserve">  1 per county or based on sub agreements.</t>
  </si>
  <si>
    <t xml:space="preserve">  Instructional Support</t>
  </si>
  <si>
    <t xml:space="preserve">  School Building Administration</t>
  </si>
  <si>
    <t xml:space="preserve">        Principals</t>
  </si>
  <si>
    <t>1 per school with at least 100 ADM or at least 7 state paid teachers or   instructional support personnel.  Schools opening after 7/1/2011 are eligible based on at least 100 ADM only.</t>
  </si>
  <si>
    <t xml:space="preserve">        Assistant Principals</t>
  </si>
  <si>
    <t>1 month per 98.53 in ADM.</t>
  </si>
  <si>
    <t xml:space="preserve">  Career Technical Ed. - MOE</t>
  </si>
  <si>
    <t>Base of 50 Months of Employment per LEA with remainder distributed based on ADM in grades 8-12</t>
  </si>
  <si>
    <t>FY 2022-23</t>
  </si>
  <si>
    <t>PRC 013</t>
  </si>
  <si>
    <t>County</t>
  </si>
  <si>
    <t>City</t>
  </si>
  <si>
    <t>LEA</t>
  </si>
  <si>
    <t>NAME</t>
  </si>
  <si>
    <t>Monthly</t>
  </si>
  <si>
    <t xml:space="preserve">CTE </t>
  </si>
  <si>
    <t>Average</t>
  </si>
  <si>
    <t>Total Dollars</t>
  </si>
  <si>
    <t>Months</t>
  </si>
  <si>
    <t>Salary</t>
  </si>
  <si>
    <t>MOE Per ADM funding factor - .1106962 (ADM 8-12)</t>
  </si>
  <si>
    <t>Estimated Formulas for LEA Budgeting</t>
  </si>
  <si>
    <t>DOLLAR ALLOTMENTS</t>
  </si>
  <si>
    <t xml:space="preserve">  Central Office Administration</t>
  </si>
  <si>
    <t xml:space="preserve">  Teacher Assistants</t>
  </si>
  <si>
    <t xml:space="preserve">  The number of classes is determined by a ratio of 1:21</t>
  </si>
  <si>
    <t>2 TAs for every 3 classes of 21 students</t>
  </si>
  <si>
    <t xml:space="preserve">        Grade 1 - 2</t>
  </si>
  <si>
    <t>1 TA for every 2 classes of 21 students</t>
  </si>
  <si>
    <t xml:space="preserve">        Grade 3</t>
  </si>
  <si>
    <t>1 TA for every 3 classes of 21 students</t>
  </si>
  <si>
    <t>Classroom Materials/InstructionalSupplies and Equipment</t>
  </si>
  <si>
    <t xml:space="preserve">Textbooks </t>
  </si>
  <si>
    <t xml:space="preserve">  $32.26 per ADM in grades K-12.  (Indian Gaming funds are not included)</t>
  </si>
  <si>
    <t>Noninstructional Support Personnel</t>
  </si>
  <si>
    <t xml:space="preserve">  $6,000 per Textbook Commission member for Clerical Assistants.</t>
  </si>
  <si>
    <t>Career Technical Education - Program Support</t>
  </si>
  <si>
    <t>Driver's Training</t>
  </si>
  <si>
    <t>Recommended Basis of Budgeting for 2022-23</t>
  </si>
  <si>
    <r>
      <t>use 2020-21 Inital Allotment plus 4.97%</t>
    </r>
    <r>
      <rPr>
        <b/>
        <sz val="11"/>
        <color theme="1"/>
        <rFont val="Calibri"/>
        <family val="2"/>
        <scheme val="minor"/>
      </rPr>
      <t xml:space="preserve"> increase</t>
    </r>
  </si>
  <si>
    <t xml:space="preserve">  $ 30.17 per ADM plus $2.69 per ADM in grades 8 and 9 for PSAT Testing </t>
  </si>
  <si>
    <t xml:space="preserve">  $308.29 per ADM. </t>
  </si>
  <si>
    <t xml:space="preserve">  $180.84 per ADM in grade 9th Grade  ADM (LEA, CS, Private and Federal)</t>
  </si>
  <si>
    <t xml:space="preserve">  1 per 222.36 in ADM. Includes Mental Health Positions.</t>
  </si>
  <si>
    <t>Estimated formulas for LEA Budgeting</t>
  </si>
  <si>
    <t>FY 2021-22</t>
  </si>
  <si>
    <t>CATEGORICAL  ALLOTMENTS</t>
  </si>
  <si>
    <t>Recommended Basis of Budgeting for 2021-22</t>
  </si>
  <si>
    <t xml:space="preserve"> Children with Disabilities</t>
  </si>
  <si>
    <t xml:space="preserve">          School Aged </t>
  </si>
  <si>
    <t xml:space="preserve">          Preschool</t>
  </si>
  <si>
    <t xml:space="preserve">  Limited English Proficiency</t>
  </si>
  <si>
    <t>Academically Intellectually Gifted</t>
  </si>
  <si>
    <t xml:space="preserve">Dec 1 handicapped child count or 13.00% of the allotted ADM. </t>
  </si>
  <si>
    <t xml:space="preserve">  Base of $72,902.00 per LEA; remainder distributed based on December 1 child count of ages</t>
  </si>
  <si>
    <t xml:space="preserve">     3, 4, and PreK- 5, ($4,954.49) per child.</t>
  </si>
  <si>
    <t xml:space="preserve">  Base of a teacher asst. ($39,216; remainder based 50% on number of funded LEP students </t>
  </si>
  <si>
    <t xml:space="preserve">  $1,407.54 per child for 4% of ADM.</t>
  </si>
  <si>
    <t>FY 2022-23 Planning Allotment</t>
  </si>
  <si>
    <t xml:space="preserve">Driver Training  </t>
  </si>
  <si>
    <t>Category 034/PRC 012</t>
  </si>
  <si>
    <t>(1)</t>
  </si>
  <si>
    <t>FY 2019-20</t>
  </si>
  <si>
    <t>9th Grade</t>
  </si>
  <si>
    <t>Charter Sch.</t>
  </si>
  <si>
    <t>Private Sch.</t>
  </si>
  <si>
    <t>Federal Sch.</t>
  </si>
  <si>
    <t>Allotment @</t>
  </si>
  <si>
    <t>LEA #</t>
  </si>
  <si>
    <t xml:space="preserve">  LEA Name</t>
  </si>
  <si>
    <t>ADM</t>
  </si>
  <si>
    <t xml:space="preserve">   Total</t>
  </si>
  <si>
    <t>PRC 027</t>
  </si>
  <si>
    <t>Amounts</t>
  </si>
  <si>
    <t>Charters</t>
  </si>
  <si>
    <t>Limited English Profiency</t>
  </si>
  <si>
    <t>PRC 054</t>
  </si>
  <si>
    <t>Instructional Support</t>
  </si>
  <si>
    <t>PRC 007</t>
  </si>
  <si>
    <t xml:space="preserve">Instructional </t>
  </si>
  <si>
    <t>Annual</t>
  </si>
  <si>
    <t>Support</t>
  </si>
  <si>
    <t>Est. Number of Schools Eligible for a Principal</t>
  </si>
  <si>
    <t>PRC 005</t>
  </si>
  <si>
    <t>Eligible</t>
  </si>
  <si>
    <t>Schools</t>
  </si>
  <si>
    <t>Notes:</t>
  </si>
  <si>
    <t xml:space="preserve">1.  Eligible School Count does not include High School Reform Schools </t>
  </si>
  <si>
    <t>2.  Eligible School Count does include Hold Harmles.</t>
  </si>
  <si>
    <t>3.  New School Information is based on Eddie as of 3/04/2021</t>
  </si>
  <si>
    <t>PRC 001</t>
  </si>
  <si>
    <t>See Note 2</t>
  </si>
  <si>
    <t>Regular Teaching Positions incl. Math &amp; Science</t>
  </si>
  <si>
    <t>Program Enhancement</t>
  </si>
  <si>
    <t>Teacher</t>
  </si>
  <si>
    <t>Note 1:  Positions include Math, Science &amp; Computer positions</t>
  </si>
  <si>
    <t xml:space="preserve">  $5248.39  per funded child count.  Child count is comprised of the lesser of  the </t>
  </si>
  <si>
    <t>Note 2:  Program Enhancement Teachers are allotted in PRC 004.</t>
  </si>
  <si>
    <t>CLASSROOM TEACHER &amp; PROGRAM ENHANCEMENT TEACHERS</t>
  </si>
  <si>
    <t>061</t>
  </si>
  <si>
    <t>Classroom Materials and Supplies</t>
  </si>
  <si>
    <t>069</t>
  </si>
  <si>
    <t>Instructional Support - School Psychologist Allotment</t>
  </si>
  <si>
    <t>Category 221/ PRC 006</t>
  </si>
  <si>
    <t>Position</t>
  </si>
  <si>
    <t>Total Dollar Allotment</t>
  </si>
  <si>
    <t>TOTALS</t>
  </si>
  <si>
    <t xml:space="preserve"> $10,000 per LEA with remainder distributed based on ADM in grades 8-12 ($37.04 funding factor).</t>
  </si>
  <si>
    <t xml:space="preserve">  ($504.61) and 50% on an LEA's concentration of LEP students ($3,893.85).</t>
  </si>
  <si>
    <t>average salary plus benefits = $42,760</t>
  </si>
  <si>
    <t>At-Risk Student Services /Alternative Schools</t>
  </si>
  <si>
    <t>PRC 069</t>
  </si>
  <si>
    <t>PRC 056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</si>
</sst>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0.000%"/>
    <numFmt numFmtId="167" formatCode="0_)"/>
    <numFmt numFmtId="168" formatCode="#,##0.0_);\(#,##0.0\)"/>
    <numFmt numFmtId="169" formatCode="0.0000_)"/>
  </numFmts>
  <fonts count="133">
    <font>
      <sz val="11"/>
      <color theme="1"/>
      <name val="Calibri"/>
      <family val="2"/>
      <scheme val="minor"/>
    </font>
    <font>
      <b/>
      <sz val="11"/>
      <color theme="1"/>
      <name val="Calibri"/>
      <family val="2"/>
      <scheme val="minor"/>
    </font>
    <font>
      <b/>
      <sz val="9"/>
      <name val="SWISS"/>
    </font>
    <font>
      <b/>
      <sz val="12"/>
      <name val="SWISS"/>
    </font>
    <font>
      <sz val="9"/>
      <name val="SWISS"/>
    </font>
    <font>
      <sz val="12"/>
      <name val="SWISS"/>
    </font>
    <font>
      <sz val="10"/>
      <name val="Arial"/>
      <family val="2"/>
    </font>
    <font>
      <b/>
      <i/>
      <sz val="12"/>
      <name val="Century Schoolbook"/>
      <family val="1"/>
    </font>
    <font>
      <sz val="8"/>
      <name val="Arial"/>
      <family val="2"/>
    </font>
    <font>
      <b/>
      <sz val="10"/>
      <name val="Arial"/>
      <family val="2"/>
    </font>
    <font>
      <b/>
      <sz val="8"/>
      <name val="Arial"/>
      <family val="2"/>
    </font>
    <font>
      <sz val="10"/>
      <name val="Calibri"/>
      <family val="2"/>
      <scheme val="minor"/>
    </font>
    <font>
      <b/>
      <sz val="10"/>
      <name val="Calibri"/>
      <family val="2"/>
      <scheme val="minor"/>
    </font>
    <font>
      <sz val="11"/>
      <color theme="1"/>
      <name val="Calibri"/>
      <family val="2"/>
      <scheme val="minor"/>
    </font>
    <font>
      <sz val="12"/>
      <name val="Arial"/>
      <family val="2"/>
    </font>
    <font>
      <sz val="11"/>
      <name val="Calibri"/>
      <family val="2"/>
      <scheme val="minor"/>
    </font>
    <font>
      <sz val="9"/>
      <name val="COUR"/>
    </font>
    <font>
      <sz val="10"/>
      <name val="COUR"/>
    </font>
    <font>
      <b/>
      <sz val="10"/>
      <name val="COUR"/>
    </font>
    <font>
      <b/>
      <sz val="10"/>
      <color indexed="8"/>
      <name val="Bookman"/>
    </font>
    <font>
      <sz val="9"/>
      <name val="Calibri"/>
      <family val="2"/>
      <scheme val="minor"/>
    </font>
    <font>
      <sz val="10"/>
      <name val="Arial"/>
      <family val="2"/>
    </font>
    <font>
      <sz val="10"/>
      <name val="Bookman"/>
    </font>
    <font>
      <b/>
      <sz val="14"/>
      <name val="SWISS"/>
    </font>
    <font>
      <b/>
      <sz val="10"/>
      <name val="SWISS"/>
    </font>
    <font>
      <sz val="11"/>
      <color theme="1"/>
      <name val="Wingdings 2"/>
      <family val="1"/>
      <charset val="2"/>
    </font>
    <font>
      <sz val="11"/>
      <color theme="1"/>
      <name val="Calibri"/>
      <family val="2"/>
    </font>
    <font>
      <b/>
      <sz val="20"/>
      <color theme="1"/>
      <name val="Segoe UI"/>
      <family val="2"/>
    </font>
    <font>
      <sz val="14"/>
      <color theme="1"/>
      <name val="Calibri"/>
      <family val="2"/>
      <scheme val="minor"/>
    </font>
    <font>
      <b/>
      <sz val="13"/>
      <color theme="1"/>
      <name val="Segoe UI"/>
      <family val="2"/>
    </font>
    <font>
      <sz val="10"/>
      <name val="Calibri"/>
      <family val="2"/>
    </font>
    <font>
      <b/>
      <sz val="12"/>
      <color theme="1"/>
      <name val="Swiss"/>
    </font>
    <font>
      <sz val="11"/>
      <name val="Arial MT"/>
    </font>
    <font>
      <sz val="9"/>
      <name val="Arial MT"/>
    </font>
    <font>
      <b/>
      <sz val="12"/>
      <color theme="1"/>
      <name val="Calibri"/>
      <family val="2"/>
      <scheme val="minor"/>
    </font>
    <font>
      <sz val="10"/>
      <color theme="4" tint="-0.249977111117893"/>
      <name val="Calibri Light"/>
      <family val="2"/>
      <scheme val="major"/>
    </font>
    <font>
      <sz val="10"/>
      <color theme="4" tint="-0.249977111117893"/>
      <name val="Wingdings 2"/>
      <family val="1"/>
      <charset val="2"/>
    </font>
    <font>
      <sz val="10"/>
      <color theme="4" tint="-0.249977111117893"/>
      <name val="Times New Roman"/>
      <family val="1"/>
    </font>
    <font>
      <sz val="10"/>
      <name val="Arial"/>
      <family val="2"/>
    </font>
    <font>
      <sz val="8"/>
      <color theme="4" tint="-0.249977111117893"/>
      <name val="Arial"/>
      <family val="2"/>
    </font>
    <font>
      <sz val="10"/>
      <color theme="4" tint="-0.249977111117893"/>
      <name val="Calibri Light"/>
      <family val="1"/>
      <charset val="2"/>
      <scheme val="major"/>
    </font>
    <font>
      <sz val="9"/>
      <color theme="4" tint="-0.249977111117893"/>
      <name val="Sylfaen"/>
      <family val="1"/>
    </font>
    <font>
      <sz val="11"/>
      <name val="Calibri"/>
      <family val="2"/>
    </font>
    <font>
      <sz val="12"/>
      <name val="Arial MT"/>
    </font>
    <font>
      <b/>
      <sz val="17"/>
      <name val="SWISS"/>
    </font>
    <font>
      <i/>
      <sz val="10"/>
      <name val="SWISS"/>
    </font>
    <font>
      <b/>
      <sz val="12"/>
      <color rgb="FFFF0000"/>
      <name val="SWISS"/>
    </font>
    <font>
      <sz val="10"/>
      <name val="SWISS"/>
    </font>
    <font>
      <b/>
      <sz val="8"/>
      <name val="SWISS"/>
    </font>
    <font>
      <i/>
      <sz val="11"/>
      <color theme="1"/>
      <name val="Calibri"/>
      <family val="2"/>
      <scheme val="minor"/>
    </font>
    <font>
      <b/>
      <sz val="11"/>
      <color rgb="FFFF0000"/>
      <name val="Calibri"/>
      <family val="2"/>
      <scheme val="minor"/>
    </font>
    <font>
      <b/>
      <sz val="11"/>
      <name val="SWISS"/>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2"/>
      <color indexed="8"/>
      <name val="SWISS"/>
    </font>
    <font>
      <i/>
      <sz val="9"/>
      <color indexed="8"/>
      <name val="SWISS"/>
    </font>
    <font>
      <i/>
      <sz val="11"/>
      <color indexed="8"/>
      <name val="SWISS"/>
    </font>
    <font>
      <b/>
      <i/>
      <sz val="10"/>
      <color indexed="8"/>
      <name val="SWISS"/>
    </font>
    <font>
      <b/>
      <i/>
      <sz val="9"/>
      <color indexed="8"/>
      <name val="SWISS"/>
    </font>
    <font>
      <b/>
      <i/>
      <sz val="11"/>
      <color indexed="8"/>
      <name val="SWISS"/>
    </font>
    <font>
      <b/>
      <i/>
      <sz val="12"/>
      <color indexed="8"/>
      <name val="SWISS"/>
    </font>
    <font>
      <sz val="11"/>
      <name val="SWISS"/>
    </font>
    <font>
      <sz val="10"/>
      <name val="Times New Roman"/>
      <family val="1"/>
    </font>
    <font>
      <sz val="10"/>
      <color indexed="8"/>
      <name val="Arial"/>
      <family val="2"/>
    </font>
    <font>
      <sz val="10"/>
      <color indexed="8"/>
      <name val="MS Sans Serif"/>
      <family val="2"/>
    </font>
    <font>
      <sz val="10"/>
      <name val="Bookman Old Style"/>
      <family val="1"/>
    </font>
    <font>
      <sz val="9"/>
      <name val="Bookman Old Style"/>
      <family val="1"/>
    </font>
    <font>
      <b/>
      <sz val="9"/>
      <name val="Bookman Old Style"/>
      <family val="1"/>
    </font>
    <font>
      <b/>
      <sz val="9"/>
      <color indexed="8"/>
      <name val="Bookman Old Style"/>
      <family val="1"/>
    </font>
    <font>
      <b/>
      <sz val="15"/>
      <color indexed="62"/>
      <name val="Calibri"/>
      <family val="2"/>
    </font>
    <font>
      <b/>
      <sz val="13"/>
      <color indexed="62"/>
      <name val="Calibri"/>
      <family val="2"/>
    </font>
    <font>
      <b/>
      <sz val="11"/>
      <color indexed="62"/>
      <name val="Calibri"/>
      <family val="2"/>
    </font>
    <font>
      <sz val="11"/>
      <color indexed="10"/>
      <name val="Calibri"/>
      <family val="2"/>
    </font>
    <font>
      <b/>
      <sz val="18"/>
      <color indexed="62"/>
      <name val="Cambria"/>
      <family val="2"/>
    </font>
    <font>
      <sz val="11"/>
      <color indexed="8"/>
      <name val="Calibri"/>
      <family val="2"/>
    </font>
    <font>
      <sz val="11"/>
      <color indexed="9"/>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20"/>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sz val="8"/>
      <color indexed="8"/>
      <name val="Arial"/>
      <family val="2"/>
    </font>
    <font>
      <sz val="12"/>
      <name val="Helv"/>
    </font>
    <font>
      <u/>
      <sz val="6.3"/>
      <color indexed="12"/>
      <name val="COUR"/>
    </font>
    <font>
      <u/>
      <sz val="10"/>
      <color indexed="12"/>
      <name val="Arial"/>
      <family val="2"/>
    </font>
    <font>
      <sz val="10"/>
      <name val="MS Sans Serif"/>
    </font>
    <font>
      <sz val="11"/>
      <color indexed="16"/>
      <name val="Calibri"/>
      <family val="2"/>
    </font>
    <font>
      <b/>
      <sz val="11"/>
      <color indexed="53"/>
      <name val="Calibri"/>
      <family val="2"/>
    </font>
    <font>
      <sz val="11"/>
      <color indexed="53"/>
      <name val="Calibri"/>
      <family val="2"/>
    </font>
    <font>
      <sz val="12"/>
      <name val="Garamond"/>
      <family val="1"/>
    </font>
    <font>
      <sz val="11"/>
      <color indexed="8"/>
      <name val="Century Schoolbook"/>
      <family val="2"/>
    </font>
    <font>
      <b/>
      <sz val="22"/>
      <color indexed="8"/>
      <name val="Calibri"/>
      <family val="2"/>
    </font>
    <font>
      <sz val="9"/>
      <color indexed="9"/>
      <name val="Bookman Old Style"/>
      <family val="1"/>
    </font>
    <font>
      <sz val="10"/>
      <name val="Cambria"/>
      <family val="2"/>
    </font>
    <font>
      <u/>
      <sz val="11"/>
      <color theme="10"/>
      <name val="Calibri"/>
      <family val="2"/>
      <scheme val="minor"/>
    </font>
    <font>
      <u/>
      <sz val="11"/>
      <color theme="10"/>
      <name val="Calibri"/>
      <family val="2"/>
    </font>
    <font>
      <u/>
      <sz val="12"/>
      <color theme="10"/>
      <name val="SWISS"/>
    </font>
    <font>
      <sz val="11"/>
      <color theme="1"/>
      <name val="Century Schoolbook"/>
      <family val="2"/>
    </font>
    <font>
      <sz val="12"/>
      <color theme="1"/>
      <name val="Calibri"/>
      <family val="2"/>
      <scheme val="minor"/>
    </font>
    <font>
      <sz val="18"/>
      <color theme="3"/>
      <name val="Cambria"/>
      <family val="2"/>
    </font>
    <font>
      <sz val="10"/>
      <color theme="1"/>
      <name val="Arial"/>
      <family val="2"/>
    </font>
    <font>
      <sz val="8"/>
      <name val="Calibri"/>
      <family val="2"/>
      <scheme val="minor"/>
    </font>
    <font>
      <sz val="8"/>
      <color theme="1"/>
      <name val="Calibri"/>
      <family val="2"/>
      <scheme val="minor"/>
    </font>
    <font>
      <sz val="8"/>
      <name val="Calibri"/>
      <family val="2"/>
    </font>
    <font>
      <sz val="8"/>
      <name val="COUR"/>
    </font>
    <font>
      <b/>
      <sz val="9"/>
      <color indexed="8"/>
      <name val="Cour"/>
    </font>
    <font>
      <b/>
      <sz val="9"/>
      <name val="Cour"/>
    </font>
    <font>
      <b/>
      <sz val="11"/>
      <color theme="1"/>
      <name val="Calibri"/>
      <family val="2"/>
    </font>
    <font>
      <u/>
      <sz val="10"/>
      <color indexed="8"/>
      <name val="Arial"/>
      <family val="2"/>
    </font>
    <font>
      <b/>
      <sz val="11"/>
      <color theme="1"/>
      <name val="Arial"/>
      <family val="2"/>
    </font>
    <font>
      <b/>
      <sz val="11"/>
      <name val="Arial"/>
      <family val="2"/>
    </font>
    <font>
      <b/>
      <sz val="10"/>
      <color theme="1"/>
      <name val="Arial"/>
      <family val="2"/>
    </font>
  </fonts>
  <fills count="8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gray125">
        <fgColor indexed="8"/>
        <bgColor theme="0"/>
      </patternFill>
    </fill>
    <fill>
      <patternFill patternType="solid">
        <fgColor rgb="FFFFFF00"/>
        <bgColor indexed="64"/>
      </patternFill>
    </fill>
    <fill>
      <patternFill patternType="solid">
        <fgColor indexed="9"/>
      </patternFill>
    </fill>
    <fill>
      <patternFill patternType="solid">
        <fgColor indexed="9"/>
        <bgColor indexed="8"/>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9"/>
        <b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s>
  <borders count="166">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diagonal/>
    </border>
    <border>
      <left/>
      <right style="medium">
        <color indexed="8"/>
      </right>
      <top style="medium">
        <color indexed="8"/>
      </top>
      <bottom style="medium">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top/>
      <bottom style="thin">
        <color indexed="8"/>
      </bottom>
      <diagonal/>
    </border>
    <border>
      <left/>
      <right/>
      <top/>
      <bottom style="thin">
        <color indexed="8"/>
      </bottom>
      <diagonal/>
    </border>
    <border>
      <left style="medium">
        <color indexed="8"/>
      </left>
      <right style="medium">
        <color indexed="64"/>
      </right>
      <top/>
      <bottom style="thin">
        <color indexed="8"/>
      </bottom>
      <diagonal/>
    </border>
    <border>
      <left style="medium">
        <color indexed="8"/>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ashed">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right/>
      <top style="medium">
        <color indexed="64"/>
      </top>
      <bottom style="medium">
        <color indexed="64"/>
      </bottom>
      <diagonal/>
    </border>
    <border>
      <left style="medium">
        <color indexed="8"/>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64"/>
      </top>
      <bottom/>
      <diagonal/>
    </border>
    <border>
      <left style="medium">
        <color indexed="8"/>
      </left>
      <right/>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right style="medium">
        <color indexed="8"/>
      </right>
      <top style="medium">
        <color indexed="64"/>
      </top>
      <bottom style="medium">
        <color indexed="64"/>
      </bottom>
      <diagonal/>
    </border>
    <border>
      <left/>
      <right style="medium">
        <color indexed="8"/>
      </right>
      <top style="medium">
        <color indexed="64"/>
      </top>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8"/>
      </right>
      <top style="medium">
        <color indexed="64"/>
      </top>
      <bottom/>
      <diagonal/>
    </border>
    <border>
      <left style="thin">
        <color indexed="8"/>
      </left>
      <right/>
      <top style="medium">
        <color indexed="64"/>
      </top>
      <bottom/>
      <diagonal/>
    </border>
    <border>
      <left/>
      <right style="thin">
        <color indexed="8"/>
      </right>
      <top/>
      <bottom/>
      <diagonal/>
    </border>
    <border>
      <left/>
      <right style="thin">
        <color indexed="8"/>
      </right>
      <top/>
      <bottom style="medium">
        <color indexed="64"/>
      </bottom>
      <diagonal/>
    </border>
    <border>
      <left/>
      <right style="thin">
        <color indexed="8"/>
      </right>
      <top/>
      <bottom style="thin">
        <color indexed="8"/>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4"/>
      </bottom>
      <diagonal/>
    </border>
    <border>
      <left/>
      <right/>
      <top/>
      <bottom style="thick">
        <color indexed="22"/>
      </bottom>
      <diagonal/>
    </border>
    <border>
      <left/>
      <right/>
      <top/>
      <bottom style="medium">
        <color indexed="30"/>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4"/>
      </top>
      <bottom style="double">
        <color indexed="54"/>
      </bottom>
      <diagonal/>
    </border>
    <border>
      <left style="hair">
        <color indexed="64"/>
      </left>
      <right style="hair">
        <color indexed="64"/>
      </right>
      <top style="medium">
        <color indexed="64"/>
      </top>
      <bottom style="hair">
        <color indexed="64"/>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double">
        <color indexed="64"/>
      </bottom>
      <diagonal/>
    </border>
    <border>
      <left style="hair">
        <color indexed="8"/>
      </left>
      <right style="hair">
        <color indexed="8"/>
      </right>
      <top/>
      <bottom style="hair">
        <color indexed="8"/>
      </bottom>
      <diagonal/>
    </border>
    <border>
      <left style="hair">
        <color indexed="8"/>
      </left>
      <right style="thin">
        <color indexed="64"/>
      </right>
      <top/>
      <bottom style="hair">
        <color indexed="8"/>
      </bottom>
      <diagonal/>
    </border>
    <border>
      <left style="hair">
        <color indexed="8"/>
      </left>
      <right style="thin">
        <color indexed="64"/>
      </right>
      <top style="hair">
        <color indexed="8"/>
      </top>
      <bottom style="hair">
        <color indexed="8"/>
      </bottom>
      <diagonal/>
    </border>
    <border>
      <left style="thin">
        <color indexed="8"/>
      </left>
      <right style="hair">
        <color indexed="8"/>
      </right>
      <top/>
      <bottom style="hair">
        <color indexed="8"/>
      </bottom>
      <diagonal/>
    </border>
    <border>
      <left style="hair">
        <color indexed="8"/>
      </left>
      <right/>
      <top/>
      <bottom style="hair">
        <color indexed="8"/>
      </bottom>
      <diagonal/>
    </border>
    <border>
      <left style="hair">
        <color indexed="64"/>
      </left>
      <right style="hair">
        <color indexed="64"/>
      </right>
      <top style="hair">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hair">
        <color indexed="64"/>
      </right>
      <top/>
      <bottom style="medium">
        <color indexed="64"/>
      </bottom>
      <diagonal/>
    </border>
    <border>
      <left style="medium">
        <color indexed="64"/>
      </left>
      <right/>
      <top/>
      <bottom style="dashed">
        <color indexed="64"/>
      </bottom>
      <diagonal/>
    </border>
    <border>
      <left style="medium">
        <color indexed="64"/>
      </left>
      <right style="medium">
        <color indexed="64"/>
      </right>
      <top/>
      <bottom style="dashed">
        <color indexed="64"/>
      </bottom>
      <diagonal/>
    </border>
    <border>
      <left style="hair">
        <color indexed="64"/>
      </left>
      <right/>
      <top style="medium">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double">
        <color indexed="64"/>
      </bottom>
      <diagonal/>
    </border>
    <border>
      <left style="thin">
        <color indexed="8"/>
      </left>
      <right style="hair">
        <color indexed="8"/>
      </right>
      <top style="hair">
        <color indexed="8"/>
      </top>
      <bottom style="hair">
        <color indexed="8"/>
      </bottom>
      <diagonal/>
    </border>
    <border>
      <left/>
      <right/>
      <top style="hair">
        <color indexed="8"/>
      </top>
      <bottom style="hair">
        <color indexed="8"/>
      </bottom>
      <diagonal/>
    </border>
    <border>
      <left/>
      <right/>
      <top/>
      <bottom style="hair">
        <color indexed="8"/>
      </bottom>
      <diagonal/>
    </border>
    <border>
      <left/>
      <right style="medium">
        <color indexed="64"/>
      </right>
      <top style="medium">
        <color indexed="64"/>
      </top>
      <bottom style="double">
        <color indexed="64"/>
      </bottom>
      <diagonal/>
    </border>
    <border>
      <left/>
      <right style="hair">
        <color indexed="8"/>
      </right>
      <top style="hair">
        <color indexed="8"/>
      </top>
      <bottom style="hair">
        <color indexed="8"/>
      </bottom>
      <diagonal/>
    </border>
    <border>
      <left/>
      <right style="hair">
        <color indexed="8"/>
      </right>
      <top/>
      <bottom style="hair">
        <color indexed="8"/>
      </bottom>
      <diagonal/>
    </border>
    <border>
      <left/>
      <right style="hair">
        <color indexed="8"/>
      </right>
      <top style="hair">
        <color indexed="8"/>
      </top>
      <bottom style="thin">
        <color indexed="8"/>
      </bottom>
      <diagonal/>
    </border>
    <border>
      <left style="thin">
        <color indexed="8"/>
      </left>
      <right style="hair">
        <color indexed="8"/>
      </right>
      <top style="hair">
        <color indexed="8"/>
      </top>
      <bottom style="thin">
        <color indexed="8"/>
      </bottom>
      <diagonal/>
    </border>
    <border>
      <left style="hair">
        <color indexed="8"/>
      </left>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64"/>
      </right>
      <top style="hair">
        <color indexed="8"/>
      </top>
      <bottom style="thin">
        <color indexed="8"/>
      </bottom>
      <diagonal/>
    </border>
    <border>
      <left style="medium">
        <color indexed="64"/>
      </left>
      <right style="medium">
        <color indexed="64"/>
      </right>
      <top/>
      <bottom style="hair">
        <color indexed="64"/>
      </bottom>
      <diagonal/>
    </border>
    <border>
      <left/>
      <right/>
      <top style="hair">
        <color indexed="8"/>
      </top>
      <bottom style="thin">
        <color indexed="8"/>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hair">
        <color auto="1"/>
      </top>
      <bottom/>
      <diagonal/>
    </border>
    <border>
      <left style="medium">
        <color indexed="64"/>
      </left>
      <right/>
      <top style="medium">
        <color indexed="64"/>
      </top>
      <bottom style="hair">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right/>
      <top style="dashed">
        <color indexed="64"/>
      </top>
      <bottom style="dashed">
        <color indexed="64"/>
      </bottom>
      <diagonal/>
    </border>
    <border>
      <left style="medium">
        <color indexed="64"/>
      </left>
      <right style="medium">
        <color indexed="64"/>
      </right>
      <top/>
      <bottom style="thin">
        <color indexed="64"/>
      </bottom>
      <diagonal/>
    </border>
    <border>
      <left style="medium">
        <color indexed="64"/>
      </left>
      <right/>
      <top style="dashed">
        <color indexed="64"/>
      </top>
      <bottom/>
      <diagonal/>
    </border>
    <border>
      <left/>
      <right/>
      <top style="dashed">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hair">
        <color indexed="64"/>
      </left>
      <right style="hair">
        <color indexed="64"/>
      </right>
      <top style="hair">
        <color indexed="64"/>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s>
  <cellStyleXfs count="998">
    <xf numFmtId="0" fontId="0" fillId="0" borderId="0"/>
    <xf numFmtId="0" fontId="6" fillId="0" borderId="0"/>
    <xf numFmtId="43" fontId="6" fillId="0" borderId="0" applyFont="0" applyFill="0" applyBorder="0" applyAlignment="0" applyProtection="0"/>
    <xf numFmtId="43" fontId="13" fillId="0" borderId="0" applyFont="0" applyFill="0" applyBorder="0" applyAlignment="0" applyProtection="0"/>
    <xf numFmtId="0" fontId="14" fillId="0" borderId="0"/>
    <xf numFmtId="0" fontId="16" fillId="0" borderId="0"/>
    <xf numFmtId="37" fontId="5" fillId="0" borderId="0"/>
    <xf numFmtId="0" fontId="14" fillId="0" borderId="0"/>
    <xf numFmtId="0" fontId="21" fillId="0" borderId="0"/>
    <xf numFmtId="0" fontId="5" fillId="0" borderId="0"/>
    <xf numFmtId="0" fontId="22" fillId="0" borderId="0"/>
    <xf numFmtId="0" fontId="6" fillId="0" borderId="0"/>
    <xf numFmtId="0" fontId="6" fillId="0" borderId="0"/>
    <xf numFmtId="43" fontId="6" fillId="0" borderId="0" applyFont="0" applyFill="0" applyBorder="0" applyAlignment="0" applyProtection="0"/>
    <xf numFmtId="0" fontId="38" fillId="0" borderId="0"/>
    <xf numFmtId="44" fontId="6" fillId="0" borderId="0" applyFont="0" applyFill="0" applyBorder="0" applyAlignment="0" applyProtection="0"/>
    <xf numFmtId="0" fontId="22" fillId="0" borderId="0"/>
    <xf numFmtId="0" fontId="16" fillId="0" borderId="0"/>
    <xf numFmtId="43" fontId="22" fillId="0" borderId="0" applyFont="0" applyFill="0" applyBorder="0" applyAlignment="0" applyProtection="0"/>
    <xf numFmtId="0" fontId="13" fillId="0" borderId="0"/>
    <xf numFmtId="0" fontId="6" fillId="0" borderId="0"/>
    <xf numFmtId="0" fontId="5" fillId="6" borderId="0"/>
    <xf numFmtId="0" fontId="43" fillId="7"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4" fontId="13" fillId="0" borderId="0" applyFont="0" applyFill="0" applyBorder="0" applyAlignment="0" applyProtection="0"/>
    <xf numFmtId="0" fontId="62" fillId="14" borderId="81" applyNumberFormat="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13" fillId="22" borderId="0" applyNumberFormat="0" applyBorder="0" applyAlignment="0" applyProtection="0"/>
    <xf numFmtId="0" fontId="65" fillId="32" borderId="0" applyNumberFormat="0" applyBorder="0" applyAlignment="0" applyProtection="0"/>
    <xf numFmtId="0" fontId="13" fillId="33" borderId="0" applyNumberFormat="0" applyBorder="0" applyAlignment="0" applyProtection="0"/>
    <xf numFmtId="0" fontId="86" fillId="4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86" fillId="43"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86" fillId="4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86" fillId="47"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86" fillId="48" borderId="0" applyNumberFormat="0" applyBorder="0" applyAlignment="0" applyProtection="0"/>
    <xf numFmtId="0" fontId="13" fillId="33" borderId="0" applyNumberFormat="0" applyBorder="0" applyAlignment="0" applyProtection="0"/>
    <xf numFmtId="0" fontId="86" fillId="46"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86" fillId="40"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86" fillId="42" borderId="0" applyNumberFormat="0" applyBorder="0" applyAlignment="0" applyProtection="0"/>
    <xf numFmtId="0" fontId="13" fillId="22" borderId="0" applyNumberFormat="0" applyBorder="0" applyAlignment="0" applyProtection="0"/>
    <xf numFmtId="0" fontId="86" fillId="50"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86" fillId="47"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86" fillId="40"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86" fillId="52"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87" fillId="53"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87" fillId="42"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87" fillId="50"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87" fillId="55"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87" fillId="56"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87" fillId="57"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7" fillId="59" borderId="0" applyNumberFormat="0" applyBorder="0" applyAlignment="0" applyProtection="0"/>
    <xf numFmtId="0" fontId="87" fillId="59"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1"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65" fillId="16" borderId="0" applyNumberFormat="0" applyBorder="0" applyAlignment="0" applyProtection="0"/>
    <xf numFmtId="0" fontId="87" fillId="61"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6" fillId="62" borderId="0" applyNumberFormat="0" applyBorder="0" applyAlignment="0" applyProtection="0"/>
    <xf numFmtId="0" fontId="86" fillId="62" borderId="0" applyNumberFormat="0" applyBorder="0" applyAlignment="0" applyProtection="0"/>
    <xf numFmtId="0" fontId="86" fillId="62" borderId="0" applyNumberFormat="0" applyBorder="0" applyAlignment="0" applyProtection="0"/>
    <xf numFmtId="0" fontId="86" fillId="62" borderId="0" applyNumberFormat="0" applyBorder="0" applyAlignment="0" applyProtection="0"/>
    <xf numFmtId="0" fontId="86" fillId="62" borderId="0" applyNumberFormat="0" applyBorder="0" applyAlignment="0" applyProtection="0"/>
    <xf numFmtId="0" fontId="86" fillId="62" borderId="0" applyNumberFormat="0" applyBorder="0" applyAlignment="0" applyProtection="0"/>
    <xf numFmtId="0" fontId="86" fillId="63" borderId="0" applyNumberFormat="0" applyBorder="0" applyAlignment="0" applyProtection="0"/>
    <xf numFmtId="0" fontId="86" fillId="63" borderId="0" applyNumberFormat="0" applyBorder="0" applyAlignment="0" applyProtection="0"/>
    <xf numFmtId="0" fontId="86" fillId="63" borderId="0" applyNumberFormat="0" applyBorder="0" applyAlignment="0" applyProtection="0"/>
    <xf numFmtId="0" fontId="86" fillId="63" borderId="0" applyNumberFormat="0" applyBorder="0" applyAlignment="0" applyProtection="0"/>
    <xf numFmtId="0" fontId="86" fillId="63" borderId="0" applyNumberFormat="0" applyBorder="0" applyAlignment="0" applyProtection="0"/>
    <xf numFmtId="0" fontId="86" fillId="63"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6"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65" fillId="20" borderId="0" applyNumberFormat="0" applyBorder="0" applyAlignment="0" applyProtection="0"/>
    <xf numFmtId="0" fontId="87" fillId="66"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7" fillId="65" borderId="0" applyNumberFormat="0" applyBorder="0" applyAlignment="0" applyProtection="0"/>
    <xf numFmtId="0" fontId="86" fillId="62" borderId="0" applyNumberFormat="0" applyBorder="0" applyAlignment="0" applyProtection="0"/>
    <xf numFmtId="0" fontId="86" fillId="62" borderId="0" applyNumberFormat="0" applyBorder="0" applyAlignment="0" applyProtection="0"/>
    <xf numFmtId="0" fontId="86" fillId="62" borderId="0" applyNumberFormat="0" applyBorder="0" applyAlignment="0" applyProtection="0"/>
    <xf numFmtId="0" fontId="86" fillId="62" borderId="0" applyNumberFormat="0" applyBorder="0" applyAlignment="0" applyProtection="0"/>
    <xf numFmtId="0" fontId="86" fillId="62" borderId="0" applyNumberFormat="0" applyBorder="0" applyAlignment="0" applyProtection="0"/>
    <xf numFmtId="0" fontId="86" fillId="62" borderId="0" applyNumberFormat="0" applyBorder="0" applyAlignment="0" applyProtection="0"/>
    <xf numFmtId="0" fontId="86" fillId="67" borderId="0" applyNumberFormat="0" applyBorder="0" applyAlignment="0" applyProtection="0"/>
    <xf numFmtId="0" fontId="86" fillId="67" borderId="0" applyNumberFormat="0" applyBorder="0" applyAlignment="0" applyProtection="0"/>
    <xf numFmtId="0" fontId="86" fillId="67" borderId="0" applyNumberFormat="0" applyBorder="0" applyAlignment="0" applyProtection="0"/>
    <xf numFmtId="0" fontId="86" fillId="67" borderId="0" applyNumberFormat="0" applyBorder="0" applyAlignment="0" applyProtection="0"/>
    <xf numFmtId="0" fontId="86" fillId="67" borderId="0" applyNumberFormat="0" applyBorder="0" applyAlignment="0" applyProtection="0"/>
    <xf numFmtId="0" fontId="86" fillId="67" borderId="0" applyNumberFormat="0" applyBorder="0" applyAlignment="0" applyProtection="0"/>
    <xf numFmtId="0" fontId="87" fillId="63" borderId="0" applyNumberFormat="0" applyBorder="0" applyAlignment="0" applyProtection="0"/>
    <xf numFmtId="0" fontId="87" fillId="63"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8"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65" fillId="24" borderId="0" applyNumberFormat="0" applyBorder="0" applyAlignment="0" applyProtection="0"/>
    <xf numFmtId="0" fontId="87" fillId="68"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7" fillId="64"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63" borderId="0" applyNumberFormat="0" applyBorder="0" applyAlignment="0" applyProtection="0"/>
    <xf numFmtId="0" fontId="86" fillId="63" borderId="0" applyNumberFormat="0" applyBorder="0" applyAlignment="0" applyProtection="0"/>
    <xf numFmtId="0" fontId="86" fillId="63" borderId="0" applyNumberFormat="0" applyBorder="0" applyAlignment="0" applyProtection="0"/>
    <xf numFmtId="0" fontId="86" fillId="63" borderId="0" applyNumberFormat="0" applyBorder="0" applyAlignment="0" applyProtection="0"/>
    <xf numFmtId="0" fontId="86" fillId="63" borderId="0" applyNumberFormat="0" applyBorder="0" applyAlignment="0" applyProtection="0"/>
    <xf numFmtId="0" fontId="86" fillId="63" borderId="0" applyNumberFormat="0" applyBorder="0" applyAlignment="0" applyProtection="0"/>
    <xf numFmtId="0" fontId="87" fillId="63" borderId="0" applyNumberFormat="0" applyBorder="0" applyAlignment="0" applyProtection="0"/>
    <xf numFmtId="0" fontId="87" fillId="63"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55"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65" fillId="28" borderId="0" applyNumberFormat="0" applyBorder="0" applyAlignment="0" applyProtection="0"/>
    <xf numFmtId="0" fontId="87" fillId="55"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7" fillId="60" borderId="0" applyNumberFormat="0" applyBorder="0" applyAlignment="0" applyProtection="0"/>
    <xf numFmtId="0" fontId="86" fillId="69" borderId="0" applyNumberFormat="0" applyBorder="0" applyAlignment="0" applyProtection="0"/>
    <xf numFmtId="0" fontId="86" fillId="69" borderId="0" applyNumberFormat="0" applyBorder="0" applyAlignment="0" applyProtection="0"/>
    <xf numFmtId="0" fontId="86" fillId="69" borderId="0" applyNumberFormat="0" applyBorder="0" applyAlignment="0" applyProtection="0"/>
    <xf numFmtId="0" fontId="86" fillId="69" borderId="0" applyNumberFormat="0" applyBorder="0" applyAlignment="0" applyProtection="0"/>
    <xf numFmtId="0" fontId="86" fillId="69" borderId="0" applyNumberFormat="0" applyBorder="0" applyAlignment="0" applyProtection="0"/>
    <xf numFmtId="0" fontId="86" fillId="69"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6" fillId="58" borderId="0" applyNumberFormat="0" applyBorder="0" applyAlignment="0" applyProtection="0"/>
    <xf numFmtId="0" fontId="87" fillId="59" borderId="0" applyNumberFormat="0" applyBorder="0" applyAlignment="0" applyProtection="0"/>
    <xf numFmtId="0" fontId="87" fillId="59"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56"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56"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7" fillId="70" borderId="0" applyNumberFormat="0" applyBorder="0" applyAlignment="0" applyProtection="0"/>
    <xf numFmtId="0" fontId="86" fillId="62" borderId="0" applyNumberFormat="0" applyBorder="0" applyAlignment="0" applyProtection="0"/>
    <xf numFmtId="0" fontId="86" fillId="62" borderId="0" applyNumberFormat="0" applyBorder="0" applyAlignment="0" applyProtection="0"/>
    <xf numFmtId="0" fontId="86" fillId="62" borderId="0" applyNumberFormat="0" applyBorder="0" applyAlignment="0" applyProtection="0"/>
    <xf numFmtId="0" fontId="86" fillId="62" borderId="0" applyNumberFormat="0" applyBorder="0" applyAlignment="0" applyProtection="0"/>
    <xf numFmtId="0" fontId="86" fillId="62" borderId="0" applyNumberFormat="0" applyBorder="0" applyAlignment="0" applyProtection="0"/>
    <xf numFmtId="0" fontId="86" fillId="62" borderId="0" applyNumberFormat="0" applyBorder="0" applyAlignment="0" applyProtection="0"/>
    <xf numFmtId="0" fontId="86" fillId="71" borderId="0" applyNumberFormat="0" applyBorder="0" applyAlignment="0" applyProtection="0"/>
    <xf numFmtId="0" fontId="86" fillId="71" borderId="0" applyNumberFormat="0" applyBorder="0" applyAlignment="0" applyProtection="0"/>
    <xf numFmtId="0" fontId="86" fillId="71" borderId="0" applyNumberFormat="0" applyBorder="0" applyAlignment="0" applyProtection="0"/>
    <xf numFmtId="0" fontId="86" fillId="71" borderId="0" applyNumberFormat="0" applyBorder="0" applyAlignment="0" applyProtection="0"/>
    <xf numFmtId="0" fontId="86" fillId="71" borderId="0" applyNumberFormat="0" applyBorder="0" applyAlignment="0" applyProtection="0"/>
    <xf numFmtId="0" fontId="86" fillId="71" borderId="0" applyNumberFormat="0" applyBorder="0" applyAlignment="0" applyProtection="0"/>
    <xf numFmtId="0" fontId="87" fillId="71" borderId="0" applyNumberFormat="0" applyBorder="0" applyAlignment="0" applyProtection="0"/>
    <xf numFmtId="0" fontId="87" fillId="71"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54"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65" fillId="36" borderId="0" applyNumberFormat="0" applyBorder="0" applyAlignment="0" applyProtection="0"/>
    <xf numFmtId="0" fontId="87" fillId="54"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87" fillId="72" borderId="0" applyNumberFormat="0" applyBorder="0" applyAlignment="0" applyProtection="0"/>
    <xf numFmtId="0" fontId="95" fillId="43" borderId="0" applyNumberFormat="0" applyBorder="0" applyAlignment="0" applyProtection="0"/>
    <xf numFmtId="0" fontId="107" fillId="73" borderId="0" applyNumberFormat="0" applyBorder="0" applyAlignment="0" applyProtection="0"/>
    <xf numFmtId="0" fontId="107" fillId="73" borderId="0" applyNumberFormat="0" applyBorder="0" applyAlignment="0" applyProtection="0"/>
    <xf numFmtId="0" fontId="56" fillId="10" borderId="0" applyNumberFormat="0" applyBorder="0" applyAlignment="0" applyProtection="0"/>
    <xf numFmtId="0" fontId="96" fillId="51" borderId="90" applyNumberFormat="0" applyAlignment="0" applyProtection="0"/>
    <xf numFmtId="0" fontId="108" fillId="74" borderId="90" applyNumberFormat="0" applyAlignment="0" applyProtection="0"/>
    <xf numFmtId="0" fontId="108" fillId="74" borderId="90" applyNumberFormat="0" applyAlignment="0" applyProtection="0"/>
    <xf numFmtId="0" fontId="108" fillId="74" borderId="90" applyNumberFormat="0" applyAlignment="0" applyProtection="0"/>
    <xf numFmtId="0" fontId="108" fillId="74" borderId="90" applyNumberFormat="0" applyAlignment="0" applyProtection="0"/>
    <xf numFmtId="0" fontId="60" fillId="13" borderId="78" applyNumberFormat="0" applyAlignment="0" applyProtection="0"/>
    <xf numFmtId="0" fontId="88" fillId="75" borderId="91" applyNumberFormat="0" applyAlignment="0" applyProtection="0"/>
    <xf numFmtId="0" fontId="88" fillId="64" borderId="91" applyNumberFormat="0" applyAlignment="0" applyProtection="0"/>
    <xf numFmtId="0" fontId="88" fillId="64" borderId="91" applyNumberFormat="0" applyAlignment="0" applyProtection="0"/>
    <xf numFmtId="0" fontId="88" fillId="64" borderId="91" applyNumberFormat="0" applyAlignment="0" applyProtection="0"/>
    <xf numFmtId="0" fontId="88" fillId="64" borderId="91" applyNumberFormat="0" applyAlignment="0" applyProtection="0"/>
    <xf numFmtId="43" fontId="86" fillId="0" borderId="0" applyFont="0" applyFill="0" applyBorder="0" applyAlignment="0" applyProtection="0"/>
    <xf numFmtId="43" fontId="6" fillId="0" borderId="0" applyFont="0" applyFill="0" applyBorder="0" applyAlignment="0" applyProtection="0"/>
    <xf numFmtId="43" fontId="86"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102" fillId="0" borderId="0" applyFont="0" applyFill="0" applyBorder="0" applyAlignment="0" applyProtection="0"/>
    <xf numFmtId="43" fontId="8" fillId="0" borderId="0" applyFont="0" applyFill="0" applyBorder="0" applyAlignment="0" applyProtection="0"/>
    <xf numFmtId="43" fontId="22"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6" fillId="0" borderId="0" applyFont="0" applyFill="0" applyBorder="0" applyAlignment="0" applyProtection="0"/>
    <xf numFmtId="43" fontId="77"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77" fillId="0" borderId="0" applyFont="0" applyFill="0" applyBorder="0" applyAlignment="0" applyProtection="0"/>
    <xf numFmtId="43" fontId="86" fillId="0" borderId="0" applyFont="0" applyFill="0" applyBorder="0" applyAlignment="0" applyProtection="0"/>
    <xf numFmtId="43" fontId="6" fillId="0" borderId="0" applyFont="0" applyFill="0" applyBorder="0" applyAlignment="0" applyProtection="0"/>
    <xf numFmtId="43" fontId="111" fillId="0" borderId="0" applyFont="0" applyFill="0" applyBorder="0" applyAlignment="0" applyProtection="0"/>
    <xf numFmtId="43" fontId="6"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22"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6"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6" fillId="0" borderId="0" applyFont="0" applyFill="0" applyBorder="0" applyAlignment="0" applyProtection="0"/>
    <xf numFmtId="43" fontId="111"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111"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111"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4" fontId="22" fillId="0" borderId="0" applyFont="0" applyFill="0" applyBorder="0" applyAlignment="0" applyProtection="0"/>
    <xf numFmtId="44" fontId="77" fillId="0" borderId="0" applyFont="0" applyFill="0" applyBorder="0" applyAlignment="0" applyProtection="0"/>
    <xf numFmtId="44" fontId="6"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111" fillId="0" borderId="0" applyFont="0" applyFill="0" applyBorder="0" applyAlignment="0" applyProtection="0"/>
    <xf numFmtId="44" fontId="86" fillId="0" borderId="0" applyFont="0" applyFill="0" applyBorder="0" applyAlignment="0" applyProtection="0"/>
    <xf numFmtId="44" fontId="86" fillId="0" borderId="0" applyFont="0" applyFill="0" applyBorder="0" applyAlignment="0" applyProtection="0"/>
    <xf numFmtId="44" fontId="77" fillId="0" borderId="0" applyFont="0" applyFill="0" applyBorder="0" applyAlignment="0" applyProtection="0"/>
    <xf numFmtId="44" fontId="2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86" fillId="0" borderId="0" applyFont="0" applyFill="0" applyBorder="0" applyAlignment="0" applyProtection="0"/>
    <xf numFmtId="44" fontId="6" fillId="0" borderId="0" applyFont="0" applyFill="0" applyBorder="0" applyAlignment="0" applyProtection="0"/>
    <xf numFmtId="44" fontId="86" fillId="0" borderId="0" applyFont="0" applyFill="0" applyBorder="0" applyAlignment="0" applyProtection="0"/>
    <xf numFmtId="44" fontId="86" fillId="0" borderId="0" applyFont="0" applyFill="0" applyBorder="0" applyAlignment="0" applyProtection="0"/>
    <xf numFmtId="44" fontId="86" fillId="0" borderId="0" applyFont="0" applyFill="0" applyBorder="0" applyAlignment="0" applyProtection="0"/>
    <xf numFmtId="44" fontId="86" fillId="0" borderId="0" applyFont="0" applyFill="0" applyBorder="0" applyAlignment="0" applyProtection="0"/>
    <xf numFmtId="44" fontId="6" fillId="0" borderId="0" applyFont="0" applyFill="0" applyBorder="0" applyAlignment="0" applyProtection="0"/>
    <xf numFmtId="44" fontId="86" fillId="0" borderId="0" applyFont="0" applyFill="0" applyBorder="0" applyAlignment="0" applyProtection="0"/>
    <xf numFmtId="44" fontId="86" fillId="0" borderId="0" applyFont="0" applyFill="0" applyBorder="0" applyAlignment="0" applyProtection="0"/>
    <xf numFmtId="44" fontId="86" fillId="0" borderId="0" applyFont="0" applyFill="0" applyBorder="0" applyAlignment="0" applyProtection="0"/>
    <xf numFmtId="44" fontId="6" fillId="0" borderId="0" applyFont="0" applyFill="0" applyBorder="0" applyAlignment="0" applyProtection="0"/>
    <xf numFmtId="44" fontId="86" fillId="0" borderId="0" applyFont="0" applyFill="0" applyBorder="0" applyAlignment="0" applyProtection="0"/>
    <xf numFmtId="44" fontId="22" fillId="0" borderId="0" applyFont="0" applyFill="0" applyBorder="0" applyAlignment="0" applyProtection="0"/>
    <xf numFmtId="0" fontId="94" fillId="76" borderId="0" applyNumberFormat="0" applyBorder="0" applyAlignment="0" applyProtection="0"/>
    <xf numFmtId="0" fontId="94" fillId="76"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8" borderId="0" applyNumberFormat="0" applyBorder="0" applyAlignment="0" applyProtection="0"/>
    <xf numFmtId="0" fontId="94" fillId="78" borderId="0" applyNumberFormat="0" applyBorder="0" applyAlignment="0" applyProtection="0"/>
    <xf numFmtId="0" fontId="89" fillId="0" borderId="0" applyNumberFormat="0" applyFill="0" applyBorder="0" applyAlignment="0" applyProtection="0"/>
    <xf numFmtId="0" fontId="90" fillId="45" borderId="0" applyNumberFormat="0" applyBorder="0" applyAlignment="0" applyProtection="0"/>
    <xf numFmtId="0" fontId="90" fillId="67" borderId="0" applyNumberFormat="0" applyBorder="0" applyAlignment="0" applyProtection="0"/>
    <xf numFmtId="0" fontId="90" fillId="67" borderId="0" applyNumberFormat="0" applyBorder="0" applyAlignment="0" applyProtection="0"/>
    <xf numFmtId="0" fontId="90" fillId="67" borderId="0" applyNumberFormat="0" applyBorder="0" applyAlignment="0" applyProtection="0"/>
    <xf numFmtId="0" fontId="90" fillId="67" borderId="0" applyNumberFormat="0" applyBorder="0" applyAlignment="0" applyProtection="0"/>
    <xf numFmtId="0" fontId="55" fillId="9" borderId="0" applyNumberFormat="0" applyBorder="0" applyAlignment="0" applyProtection="0"/>
    <xf numFmtId="0" fontId="97" fillId="0" borderId="92" applyNumberFormat="0" applyFill="0" applyAlignment="0" applyProtection="0"/>
    <xf numFmtId="0" fontId="81" fillId="0" borderId="93" applyNumberFormat="0" applyFill="0" applyAlignment="0" applyProtection="0"/>
    <xf numFmtId="0" fontId="81" fillId="0" borderId="93" applyNumberFormat="0" applyFill="0" applyAlignment="0" applyProtection="0"/>
    <xf numFmtId="0" fontId="52" fillId="0" borderId="75" applyNumberFormat="0" applyFill="0" applyAlignment="0" applyProtection="0"/>
    <xf numFmtId="0" fontId="98" fillId="0" borderId="94" applyNumberFormat="0" applyFill="0" applyAlignment="0" applyProtection="0"/>
    <xf numFmtId="0" fontId="82" fillId="0" borderId="94" applyNumberFormat="0" applyFill="0" applyAlignment="0" applyProtection="0"/>
    <xf numFmtId="0" fontId="82" fillId="0" borderId="94" applyNumberFormat="0" applyFill="0" applyAlignment="0" applyProtection="0"/>
    <xf numFmtId="0" fontId="53" fillId="0" borderId="76" applyNumberFormat="0" applyFill="0" applyAlignment="0" applyProtection="0"/>
    <xf numFmtId="0" fontId="99" fillId="0" borderId="95" applyNumberFormat="0" applyFill="0" applyAlignment="0" applyProtection="0"/>
    <xf numFmtId="0" fontId="83" fillId="0" borderId="96" applyNumberFormat="0" applyFill="0" applyAlignment="0" applyProtection="0"/>
    <xf numFmtId="0" fontId="83" fillId="0" borderId="96" applyNumberFormat="0" applyFill="0" applyAlignment="0" applyProtection="0"/>
    <xf numFmtId="0" fontId="54" fillId="0" borderId="77" applyNumberFormat="0" applyFill="0" applyAlignment="0" applyProtection="0"/>
    <xf numFmtId="0" fontId="99"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54" fillId="0" borderId="0" applyNumberForma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17" fillId="6" borderId="0" applyNumberFormat="0" applyFill="0" applyBorder="0" applyAlignment="0" applyProtection="0"/>
    <xf numFmtId="0" fontId="91" fillId="46" borderId="90" applyNumberFormat="0" applyAlignment="0" applyProtection="0"/>
    <xf numFmtId="0" fontId="91" fillId="71" borderId="90" applyNumberFormat="0" applyAlignment="0" applyProtection="0"/>
    <xf numFmtId="0" fontId="91" fillId="71" borderId="90" applyNumberFormat="0" applyAlignment="0" applyProtection="0"/>
    <xf numFmtId="0" fontId="91" fillId="71" borderId="90" applyNumberFormat="0" applyAlignment="0" applyProtection="0"/>
    <xf numFmtId="0" fontId="91" fillId="71" borderId="90" applyNumberFormat="0" applyAlignment="0" applyProtection="0"/>
    <xf numFmtId="0" fontId="91" fillId="71" borderId="90" applyNumberFormat="0" applyAlignment="0" applyProtection="0"/>
    <xf numFmtId="0" fontId="91" fillId="71" borderId="90" applyNumberFormat="0" applyAlignment="0" applyProtection="0"/>
    <xf numFmtId="0" fontId="91" fillId="71" borderId="90" applyNumberFormat="0" applyAlignment="0" applyProtection="0"/>
    <xf numFmtId="0" fontId="91" fillId="71" borderId="90" applyNumberFormat="0" applyAlignment="0" applyProtection="0"/>
    <xf numFmtId="0" fontId="58" fillId="12" borderId="78" applyNumberFormat="0" applyAlignment="0" applyProtection="0"/>
    <xf numFmtId="0" fontId="100" fillId="0" borderId="97" applyNumberFormat="0" applyFill="0" applyAlignment="0" applyProtection="0"/>
    <xf numFmtId="0" fontId="109" fillId="0" borderId="97" applyNumberFormat="0" applyFill="0" applyAlignment="0" applyProtection="0"/>
    <xf numFmtId="0" fontId="109" fillId="0" borderId="97" applyNumberFormat="0" applyFill="0" applyAlignment="0" applyProtection="0"/>
    <xf numFmtId="0" fontId="61" fillId="0" borderId="80" applyNumberFormat="0" applyFill="0" applyAlignment="0" applyProtection="0"/>
    <xf numFmtId="0" fontId="92" fillId="49" borderId="0" applyNumberFormat="0" applyBorder="0" applyAlignment="0" applyProtection="0"/>
    <xf numFmtId="0" fontId="92" fillId="79" borderId="0" applyNumberFormat="0" applyBorder="0" applyAlignment="0" applyProtection="0"/>
    <xf numFmtId="0" fontId="92" fillId="79" borderId="0" applyNumberFormat="0" applyBorder="0" applyAlignment="0" applyProtection="0"/>
    <xf numFmtId="0" fontId="92" fillId="79" borderId="0" applyNumberFormat="0" applyBorder="0" applyAlignment="0" applyProtection="0"/>
    <xf numFmtId="0" fontId="92" fillId="79" borderId="0" applyNumberFormat="0" applyBorder="0" applyAlignment="0" applyProtection="0"/>
    <xf numFmtId="0" fontId="57" fillId="11" borderId="0" applyNumberFormat="0" applyBorder="0" applyAlignment="0" applyProtection="0"/>
    <xf numFmtId="0" fontId="6" fillId="0" borderId="0"/>
    <xf numFmtId="0" fontId="13" fillId="0" borderId="0"/>
    <xf numFmtId="0" fontId="13" fillId="0" borderId="0"/>
    <xf numFmtId="0" fontId="13" fillId="0" borderId="0"/>
    <xf numFmtId="0" fontId="13" fillId="0" borderId="0"/>
    <xf numFmtId="0" fontId="6" fillId="0" borderId="0"/>
    <xf numFmtId="0" fontId="5" fillId="6" borderId="0"/>
    <xf numFmtId="0" fontId="13" fillId="0" borderId="0"/>
    <xf numFmtId="0" fontId="6" fillId="0" borderId="0"/>
    <xf numFmtId="0" fontId="77" fillId="0" borderId="0"/>
    <xf numFmtId="0" fontId="77" fillId="0" borderId="0"/>
    <xf numFmtId="0" fontId="22" fillId="0" borderId="0"/>
    <xf numFmtId="0" fontId="13" fillId="0" borderId="0"/>
    <xf numFmtId="0" fontId="13" fillId="0" borderId="0"/>
    <xf numFmtId="0" fontId="6" fillId="0" borderId="0"/>
    <xf numFmtId="0" fontId="13" fillId="0" borderId="0"/>
    <xf numFmtId="0" fontId="6" fillId="0" borderId="0"/>
    <xf numFmtId="0" fontId="118" fillId="0" borderId="0"/>
    <xf numFmtId="0" fontId="13" fillId="0" borderId="0"/>
    <xf numFmtId="0" fontId="43" fillId="7" borderId="0"/>
    <xf numFmtId="0" fontId="118" fillId="0" borderId="0"/>
    <xf numFmtId="0" fontId="13" fillId="0" borderId="0"/>
    <xf numFmtId="0" fontId="13" fillId="0" borderId="0"/>
    <xf numFmtId="0" fontId="13" fillId="0" borderId="0"/>
    <xf numFmtId="0" fontId="13" fillId="0" borderId="0"/>
    <xf numFmtId="0" fontId="13" fillId="0" borderId="0"/>
    <xf numFmtId="0" fontId="5" fillId="0" borderId="0"/>
    <xf numFmtId="167" fontId="43" fillId="0" borderId="0"/>
    <xf numFmtId="0" fontId="13" fillId="0" borderId="0"/>
    <xf numFmtId="0" fontId="118" fillId="0" borderId="0"/>
    <xf numFmtId="0" fontId="43" fillId="7" borderId="0"/>
    <xf numFmtId="0" fontId="119" fillId="0" borderId="0"/>
    <xf numFmtId="0" fontId="22" fillId="0" borderId="0"/>
    <xf numFmtId="0" fontId="13" fillId="0" borderId="0"/>
    <xf numFmtId="0" fontId="13" fillId="0" borderId="0"/>
    <xf numFmtId="0" fontId="13" fillId="0" borderId="0"/>
    <xf numFmtId="0" fontId="43" fillId="7" borderId="0"/>
    <xf numFmtId="0" fontId="13" fillId="0" borderId="0"/>
    <xf numFmtId="0" fontId="5"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6" fillId="0" borderId="0"/>
    <xf numFmtId="0" fontId="74" fillId="0" borderId="0"/>
    <xf numFmtId="0" fontId="6" fillId="0" borderId="0"/>
    <xf numFmtId="0" fontId="13" fillId="0" borderId="0"/>
    <xf numFmtId="0" fontId="13" fillId="0" borderId="0"/>
    <xf numFmtId="0" fontId="75" fillId="0" borderId="0"/>
    <xf numFmtId="0" fontId="13" fillId="0" borderId="0"/>
    <xf numFmtId="0" fontId="13" fillId="0" borderId="0"/>
    <xf numFmtId="0" fontId="13" fillId="0" borderId="0"/>
    <xf numFmtId="0" fontId="13" fillId="0" borderId="0"/>
    <xf numFmtId="0" fontId="13" fillId="0" borderId="0"/>
    <xf numFmtId="0" fontId="8"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7" fillId="0" borderId="0"/>
    <xf numFmtId="0" fontId="43" fillId="7"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8" fillId="0" borderId="0"/>
    <xf numFmtId="0" fontId="5" fillId="6"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13" fillId="0" borderId="0"/>
    <xf numFmtId="0" fontId="6" fillId="0" borderId="0"/>
    <xf numFmtId="0" fontId="110" fillId="0" borderId="0"/>
    <xf numFmtId="0" fontId="110"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13" fillId="0" borderId="0"/>
    <xf numFmtId="169" fontId="103" fillId="0" borderId="0"/>
    <xf numFmtId="0" fontId="5" fillId="0" borderId="0"/>
    <xf numFmtId="0" fontId="106" fillId="0" borderId="0"/>
    <xf numFmtId="0" fontId="13"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0" fillId="0" borderId="0"/>
    <xf numFmtId="0" fontId="13" fillId="0" borderId="0"/>
    <xf numFmtId="0" fontId="13" fillId="0" borderId="0"/>
    <xf numFmtId="0" fontId="13" fillId="0" borderId="0"/>
    <xf numFmtId="0" fontId="13" fillId="0" borderId="0"/>
    <xf numFmtId="0" fontId="13" fillId="0" borderId="0"/>
    <xf numFmtId="0" fontId="5" fillId="6" borderId="0"/>
    <xf numFmtId="0" fontId="13" fillId="0" borderId="0"/>
    <xf numFmtId="0" fontId="6" fillId="0" borderId="0"/>
    <xf numFmtId="0" fontId="6" fillId="0" borderId="0"/>
    <xf numFmtId="0" fontId="118" fillId="0" borderId="0"/>
    <xf numFmtId="0" fontId="86" fillId="0" borderId="0"/>
    <xf numFmtId="0" fontId="13" fillId="0" borderId="0"/>
    <xf numFmtId="0" fontId="118" fillId="0" borderId="0"/>
    <xf numFmtId="0" fontId="76" fillId="0" borderId="0"/>
    <xf numFmtId="0" fontId="47" fillId="0" borderId="0"/>
    <xf numFmtId="167" fontId="6" fillId="0" borderId="0"/>
    <xf numFmtId="0" fontId="6" fillId="0" borderId="0"/>
    <xf numFmtId="0" fontId="6" fillId="44" borderId="98" applyNumberFormat="0" applyFont="0" applyAlignment="0" applyProtection="0"/>
    <xf numFmtId="0" fontId="86" fillId="15" borderId="82" applyNumberFormat="0" applyFont="0" applyAlignment="0" applyProtection="0"/>
    <xf numFmtId="0" fontId="6" fillId="62" borderId="98" applyNumberFormat="0" applyFont="0" applyAlignment="0" applyProtection="0"/>
    <xf numFmtId="0" fontId="6" fillId="62" borderId="98" applyNumberFormat="0" applyFont="0" applyAlignment="0" applyProtection="0"/>
    <xf numFmtId="0" fontId="86" fillId="15" borderId="82" applyNumberFormat="0" applyFont="0" applyAlignment="0" applyProtection="0"/>
    <xf numFmtId="0" fontId="86" fillId="44" borderId="98" applyNumberFormat="0" applyFont="0" applyAlignment="0" applyProtection="0"/>
    <xf numFmtId="0" fontId="93" fillId="51" borderId="99" applyNumberFormat="0" applyAlignment="0" applyProtection="0"/>
    <xf numFmtId="0" fontId="93" fillId="74" borderId="99" applyNumberFormat="0" applyAlignment="0" applyProtection="0"/>
    <xf numFmtId="0" fontId="93" fillId="74" borderId="99" applyNumberFormat="0" applyAlignment="0" applyProtection="0"/>
    <xf numFmtId="0" fontId="93" fillId="74" borderId="99" applyNumberFormat="0" applyAlignment="0" applyProtection="0"/>
    <xf numFmtId="0" fontId="93" fillId="74" borderId="99" applyNumberFormat="0" applyAlignment="0" applyProtection="0"/>
    <xf numFmtId="0" fontId="59" fillId="13" borderId="79" applyNumberFormat="0" applyAlignment="0" applyProtection="0"/>
    <xf numFmtId="9" fontId="77" fillId="0" borderId="0" applyFont="0" applyFill="0" applyBorder="0" applyAlignment="0" applyProtection="0"/>
    <xf numFmtId="9" fontId="6"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77" fillId="0" borderId="0" applyFont="0" applyFill="0" applyBorder="0" applyAlignment="0" applyProtection="0"/>
    <xf numFmtId="9" fontId="86" fillId="0" borderId="0" applyFont="0" applyFill="0" applyBorder="0" applyAlignment="0" applyProtection="0"/>
    <xf numFmtId="9" fontId="6" fillId="0" borderId="0" applyFont="0" applyFill="0" applyBorder="0" applyAlignment="0" applyProtection="0"/>
    <xf numFmtId="9" fontId="86" fillId="0" borderId="0" applyFont="0" applyFill="0" applyBorder="0" applyAlignment="0" applyProtection="0"/>
    <xf numFmtId="9" fontId="6" fillId="0" borderId="0" applyFont="0" applyFill="0" applyBorder="0" applyAlignment="0" applyProtection="0"/>
    <xf numFmtId="0" fontId="85" fillId="0" borderId="0" applyNumberFormat="0" applyFill="0" applyBorder="0" applyAlignment="0" applyProtection="0"/>
    <xf numFmtId="0" fontId="112" fillId="3" borderId="0" applyFont="0" applyBorder="0" applyAlignment="0">
      <alignment horizontal="center" wrapText="1"/>
    </xf>
    <xf numFmtId="0" fontId="112" fillId="3" borderId="0" applyFont="0" applyBorder="0" applyAlignment="0">
      <alignment horizontal="center" wrapText="1"/>
    </xf>
    <xf numFmtId="0" fontId="112" fillId="3" borderId="0" applyFont="0" applyBorder="0" applyAlignment="0">
      <alignment horizontal="center" wrapText="1"/>
    </xf>
    <xf numFmtId="0" fontId="101" fillId="0" borderId="0" applyNumberFormat="0" applyFill="0" applyBorder="0" applyAlignment="0" applyProtection="0"/>
    <xf numFmtId="0" fontId="120" fillId="0" borderId="0" applyNumberFormat="0" applyFill="0" applyBorder="0" applyAlignment="0" applyProtection="0"/>
    <xf numFmtId="0" fontId="94" fillId="0" borderId="100" applyNumberFormat="0" applyFill="0" applyAlignment="0" applyProtection="0"/>
    <xf numFmtId="0" fontId="94" fillId="0" borderId="101" applyNumberFormat="0" applyFill="0" applyAlignment="0" applyProtection="0"/>
    <xf numFmtId="0" fontId="94" fillId="0" borderId="101" applyNumberFormat="0" applyFill="0" applyAlignment="0" applyProtection="0"/>
    <xf numFmtId="0" fontId="94" fillId="0" borderId="101" applyNumberFormat="0" applyFill="0" applyAlignment="0" applyProtection="0"/>
    <xf numFmtId="0" fontId="94" fillId="0" borderId="101" applyNumberFormat="0" applyFill="0" applyAlignment="0" applyProtection="0"/>
    <xf numFmtId="0" fontId="1" fillId="0" borderId="83" applyNumberFormat="0" applyFill="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76" fillId="0" borderId="0"/>
  </cellStyleXfs>
  <cellXfs count="536">
    <xf numFmtId="0" fontId="0" fillId="0" borderId="0" xfId="0"/>
    <xf numFmtId="49" fontId="0" fillId="0" borderId="0" xfId="0" applyNumberFormat="1"/>
    <xf numFmtId="0" fontId="2" fillId="2" borderId="0" xfId="0" applyFont="1" applyFill="1" applyBorder="1" applyProtection="1"/>
    <xf numFmtId="0" fontId="3" fillId="2" borderId="0" xfId="0" applyFont="1" applyFill="1" applyBorder="1" applyProtection="1"/>
    <xf numFmtId="0" fontId="4" fillId="2" borderId="3" xfId="0" applyFont="1" applyFill="1" applyBorder="1" applyProtection="1"/>
    <xf numFmtId="0" fontId="1" fillId="0" borderId="0" xfId="0" applyFont="1"/>
    <xf numFmtId="41" fontId="11" fillId="0" borderId="12" xfId="0" applyNumberFormat="1" applyFont="1" applyBorder="1"/>
    <xf numFmtId="41" fontId="11" fillId="0" borderId="13" xfId="0" applyNumberFormat="1" applyFont="1" applyBorder="1"/>
    <xf numFmtId="0" fontId="12" fillId="0" borderId="8" xfId="0" applyFont="1" applyBorder="1" applyAlignment="1">
      <alignment horizontal="center"/>
    </xf>
    <xf numFmtId="0" fontId="6" fillId="0" borderId="14" xfId="4" applyFont="1" applyFill="1" applyBorder="1" applyAlignment="1" applyProtection="1">
      <alignment horizontal="center" vertical="center" wrapText="1"/>
      <protection locked="0"/>
    </xf>
    <xf numFmtId="0" fontId="6" fillId="0" borderId="15" xfId="4" applyFont="1" applyFill="1" applyBorder="1" applyAlignment="1" applyProtection="1">
      <alignment horizontal="center" vertical="center" wrapText="1"/>
      <protection locked="0"/>
    </xf>
    <xf numFmtId="0" fontId="0" fillId="0" borderId="0" xfId="0" applyAlignment="1">
      <alignment horizontal="center"/>
    </xf>
    <xf numFmtId="49" fontId="17" fillId="0" borderId="0" xfId="5" applyNumberFormat="1" applyFont="1" applyAlignment="1">
      <alignment horizontal="center"/>
    </xf>
    <xf numFmtId="0" fontId="17" fillId="0" borderId="0" xfId="5" applyFont="1"/>
    <xf numFmtId="0" fontId="18" fillId="0" borderId="22" xfId="5" applyFont="1" applyBorder="1" applyAlignment="1">
      <alignment horizontal="center" wrapText="1"/>
    </xf>
    <xf numFmtId="0" fontId="18" fillId="0" borderId="0" xfId="5" applyFont="1" applyBorder="1" applyAlignment="1">
      <alignment horizontal="center"/>
    </xf>
    <xf numFmtId="38" fontId="17" fillId="0" borderId="0" xfId="5" applyNumberFormat="1" applyFont="1" applyBorder="1"/>
    <xf numFmtId="38" fontId="17" fillId="0" borderId="0" xfId="5" applyNumberFormat="1" applyFont="1"/>
    <xf numFmtId="41" fontId="17" fillId="0" borderId="6" xfId="5" applyNumberFormat="1" applyFont="1" applyBorder="1"/>
    <xf numFmtId="0" fontId="17" fillId="0" borderId="0" xfId="5" applyFont="1" applyBorder="1"/>
    <xf numFmtId="49" fontId="11" fillId="3" borderId="0" xfId="5" applyNumberFormat="1" applyFont="1" applyFill="1" applyAlignment="1">
      <alignment horizontal="left"/>
    </xf>
    <xf numFmtId="0" fontId="11" fillId="3" borderId="0" xfId="5" applyFont="1" applyFill="1"/>
    <xf numFmtId="41" fontId="11" fillId="3" borderId="0" xfId="5" applyNumberFormat="1" applyFont="1" applyFill="1"/>
    <xf numFmtId="0" fontId="11" fillId="0" borderId="0" xfId="5" applyFont="1" applyFill="1"/>
    <xf numFmtId="41" fontId="11" fillId="0" borderId="0" xfId="5" applyNumberFormat="1" applyFont="1" applyFill="1"/>
    <xf numFmtId="0" fontId="20" fillId="0" borderId="0" xfId="7" applyFont="1" applyFill="1" applyBorder="1" applyAlignment="1">
      <alignment wrapText="1"/>
    </xf>
    <xf numFmtId="0" fontId="18" fillId="0" borderId="21" xfId="5" applyFont="1" applyBorder="1" applyAlignment="1">
      <alignment horizontal="center"/>
    </xf>
    <xf numFmtId="0" fontId="1" fillId="0" borderId="0" xfId="0" applyFont="1" applyAlignment="1"/>
    <xf numFmtId="0" fontId="2" fillId="4" borderId="33" xfId="0" applyFont="1" applyFill="1" applyBorder="1" applyAlignment="1" applyProtection="1">
      <alignment horizontal="center"/>
    </xf>
    <xf numFmtId="0" fontId="2" fillId="4" borderId="35" xfId="0" applyFont="1" applyFill="1" applyBorder="1" applyAlignment="1" applyProtection="1">
      <alignment horizontal="center"/>
    </xf>
    <xf numFmtId="0" fontId="2" fillId="0" borderId="0" xfId="0" applyFont="1" applyProtection="1"/>
    <xf numFmtId="0" fontId="2" fillId="2" borderId="34" xfId="0" applyFont="1" applyFill="1" applyBorder="1" applyProtection="1"/>
    <xf numFmtId="0" fontId="3" fillId="2" borderId="36" xfId="0" applyFont="1" applyFill="1" applyBorder="1" applyProtection="1"/>
    <xf numFmtId="0" fontId="3" fillId="2" borderId="37" xfId="0" applyFont="1" applyFill="1" applyBorder="1" applyProtection="1"/>
    <xf numFmtId="0" fontId="3" fillId="2" borderId="38" xfId="0" applyFont="1" applyFill="1" applyBorder="1" applyProtection="1"/>
    <xf numFmtId="0" fontId="24" fillId="2" borderId="0" xfId="0" applyFont="1" applyFill="1" applyBorder="1" applyProtection="1"/>
    <xf numFmtId="0" fontId="3" fillId="2" borderId="39" xfId="0" applyFont="1" applyFill="1" applyBorder="1" applyProtection="1"/>
    <xf numFmtId="0" fontId="4" fillId="2" borderId="40" xfId="0" applyFont="1" applyFill="1" applyBorder="1" applyProtection="1"/>
    <xf numFmtId="165" fontId="4" fillId="2" borderId="41" xfId="0" applyNumberFormat="1" applyFont="1" applyFill="1" applyBorder="1" applyAlignment="1" applyProtection="1">
      <alignment horizontal="center"/>
    </xf>
    <xf numFmtId="0" fontId="3" fillId="2" borderId="2" xfId="0" applyFont="1" applyFill="1" applyBorder="1" applyProtection="1"/>
    <xf numFmtId="165" fontId="4" fillId="2" borderId="42" xfId="0" applyNumberFormat="1" applyFont="1" applyFill="1" applyBorder="1" applyAlignment="1" applyProtection="1">
      <alignment horizontal="center"/>
    </xf>
    <xf numFmtId="38" fontId="17" fillId="0" borderId="0" xfId="5" applyNumberFormat="1" applyFont="1" applyFill="1" applyBorder="1"/>
    <xf numFmtId="49" fontId="18" fillId="0" borderId="0" xfId="5" applyNumberFormat="1" applyFont="1" applyAlignment="1">
      <alignment horizontal="left"/>
    </xf>
    <xf numFmtId="49" fontId="17" fillId="0" borderId="0" xfId="5" applyNumberFormat="1" applyFont="1" applyAlignment="1">
      <alignment horizontal="left"/>
    </xf>
    <xf numFmtId="0" fontId="3" fillId="2" borderId="40" xfId="0" applyFont="1" applyFill="1" applyBorder="1" applyProtection="1"/>
    <xf numFmtId="165" fontId="4" fillId="2" borderId="40" xfId="0" applyNumberFormat="1" applyFont="1" applyFill="1" applyBorder="1" applyAlignment="1" applyProtection="1">
      <alignment horizontal="center"/>
    </xf>
    <xf numFmtId="164" fontId="0" fillId="0" borderId="16" xfId="3" applyNumberFormat="1" applyFont="1" applyBorder="1"/>
    <xf numFmtId="0" fontId="25" fillId="0" borderId="0" xfId="0" applyFont="1"/>
    <xf numFmtId="0" fontId="26" fillId="0" borderId="0" xfId="0" applyFont="1"/>
    <xf numFmtId="0" fontId="28" fillId="0" borderId="0" xfId="0" applyFont="1"/>
    <xf numFmtId="164" fontId="0" fillId="0" borderId="0" xfId="3" applyNumberFormat="1" applyFont="1"/>
    <xf numFmtId="0" fontId="32" fillId="0" borderId="0" xfId="0" applyFont="1" applyBorder="1"/>
    <xf numFmtId="0" fontId="31" fillId="0" borderId="17" xfId="0" applyFont="1" applyBorder="1"/>
    <xf numFmtId="0" fontId="0" fillId="0" borderId="18" xfId="0" applyBorder="1"/>
    <xf numFmtId="0" fontId="32" fillId="0" borderId="6" xfId="0" applyFont="1" applyBorder="1"/>
    <xf numFmtId="0" fontId="32" fillId="0" borderId="2" xfId="0" applyFont="1" applyBorder="1"/>
    <xf numFmtId="0" fontId="32" fillId="0" borderId="3" xfId="0" applyFont="1" applyBorder="1"/>
    <xf numFmtId="0" fontId="0" fillId="0" borderId="19" xfId="0" applyBorder="1" applyAlignment="1">
      <alignment horizontal="center"/>
    </xf>
    <xf numFmtId="10" fontId="33" fillId="0" borderId="7" xfId="0" applyNumberFormat="1" applyFont="1" applyBorder="1" applyAlignment="1">
      <alignment horizontal="center"/>
    </xf>
    <xf numFmtId="166" fontId="33" fillId="0" borderId="7" xfId="0" applyNumberFormat="1" applyFont="1" applyBorder="1" applyAlignment="1">
      <alignment horizontal="center"/>
    </xf>
    <xf numFmtId="5" fontId="33" fillId="0" borderId="4" xfId="0" applyNumberFormat="1" applyFont="1" applyBorder="1" applyAlignment="1">
      <alignment horizontal="center"/>
    </xf>
    <xf numFmtId="0" fontId="29" fillId="0" borderId="0" xfId="0" applyFont="1" applyAlignment="1">
      <alignment horizontal="left" vertical="center" wrapText="1"/>
    </xf>
    <xf numFmtId="0" fontId="15" fillId="0" borderId="0" xfId="0" applyNumberFormat="1" applyFont="1" applyFill="1" applyBorder="1" applyAlignment="1">
      <alignment horizontal="left" vertical="top" wrapText="1"/>
    </xf>
    <xf numFmtId="0" fontId="0" fillId="0" borderId="1" xfId="0" applyBorder="1" applyAlignment="1">
      <alignment horizontal="center"/>
    </xf>
    <xf numFmtId="164" fontId="0" fillId="0" borderId="44" xfId="3" applyNumberFormat="1" applyFont="1" applyBorder="1"/>
    <xf numFmtId="164" fontId="12" fillId="0" borderId="9" xfId="3" applyNumberFormat="1" applyFont="1" applyBorder="1" applyAlignment="1">
      <alignment horizontal="center"/>
    </xf>
    <xf numFmtId="164" fontId="11" fillId="0" borderId="10" xfId="3" applyNumberFormat="1" applyFont="1" applyBorder="1"/>
    <xf numFmtId="164" fontId="11" fillId="0" borderId="11" xfId="3" applyNumberFormat="1" applyFont="1" applyBorder="1"/>
    <xf numFmtId="164" fontId="15" fillId="0" borderId="0" xfId="3" applyNumberFormat="1" applyFont="1" applyFill="1" applyBorder="1" applyAlignment="1">
      <alignment horizontal="left" vertical="top" wrapText="1"/>
    </xf>
    <xf numFmtId="164" fontId="29" fillId="0" borderId="0" xfId="3" applyNumberFormat="1" applyFont="1" applyAlignment="1">
      <alignment horizontal="left" vertical="center" wrapText="1"/>
    </xf>
    <xf numFmtId="0" fontId="1" fillId="0" borderId="46" xfId="0" applyFont="1" applyBorder="1"/>
    <xf numFmtId="164" fontId="1" fillId="0" borderId="46" xfId="3" applyNumberFormat="1" applyFont="1" applyBorder="1"/>
    <xf numFmtId="165" fontId="4" fillId="0" borderId="41" xfId="0" applyNumberFormat="1" applyFont="1" applyFill="1" applyBorder="1" applyAlignment="1" applyProtection="1">
      <alignment horizontal="center"/>
    </xf>
    <xf numFmtId="0" fontId="0" fillId="0" borderId="0" xfId="0" applyAlignment="1">
      <alignment horizontal="left"/>
    </xf>
    <xf numFmtId="0" fontId="29" fillId="0" borderId="0" xfId="0" applyFont="1" applyAlignment="1">
      <alignment horizontal="left" vertical="center"/>
    </xf>
    <xf numFmtId="0" fontId="0" fillId="5" borderId="0" xfId="0" applyFill="1"/>
    <xf numFmtId="49" fontId="0" fillId="5" borderId="0" xfId="0" applyNumberFormat="1" applyFill="1"/>
    <xf numFmtId="49" fontId="0" fillId="5" borderId="0" xfId="0" quotePrefix="1" applyNumberFormat="1" applyFill="1"/>
    <xf numFmtId="0" fontId="34" fillId="0" borderId="0" xfId="0" applyFont="1" applyAlignment="1">
      <alignment wrapText="1"/>
    </xf>
    <xf numFmtId="0" fontId="6" fillId="0" borderId="0" xfId="12"/>
    <xf numFmtId="0" fontId="35" fillId="0" borderId="0" xfId="9" applyFont="1"/>
    <xf numFmtId="0" fontId="36" fillId="0" borderId="0" xfId="9" applyFont="1"/>
    <xf numFmtId="0" fontId="6" fillId="0" borderId="0" xfId="12" applyAlignment="1">
      <alignment horizontal="center"/>
    </xf>
    <xf numFmtId="3" fontId="8" fillId="0" borderId="0" xfId="12" applyNumberFormat="1" applyFont="1"/>
    <xf numFmtId="49" fontId="8" fillId="0" borderId="0" xfId="12" applyNumberFormat="1" applyFont="1"/>
    <xf numFmtId="164" fontId="8" fillId="0" borderId="0" xfId="13" applyNumberFormat="1" applyFont="1"/>
    <xf numFmtId="37" fontId="8" fillId="0" borderId="0" xfId="12" applyNumberFormat="1" applyFont="1"/>
    <xf numFmtId="37" fontId="6" fillId="0" borderId="0" xfId="12" applyNumberFormat="1"/>
    <xf numFmtId="0" fontId="8" fillId="0" borderId="5" xfId="12" applyFont="1" applyBorder="1"/>
    <xf numFmtId="0" fontId="8" fillId="0" borderId="5" xfId="12" applyFont="1" applyBorder="1" applyAlignment="1">
      <alignment horizontal="center"/>
    </xf>
    <xf numFmtId="37" fontId="8" fillId="0" borderId="5" xfId="12" applyNumberFormat="1" applyFont="1" applyBorder="1"/>
    <xf numFmtId="0" fontId="8" fillId="0" borderId="0" xfId="12" applyFont="1"/>
    <xf numFmtId="39" fontId="37" fillId="0" borderId="0" xfId="12" applyNumberFormat="1" applyFont="1"/>
    <xf numFmtId="0" fontId="8" fillId="0" borderId="0" xfId="14" applyFont="1"/>
    <xf numFmtId="0" fontId="39" fillId="0" borderId="0" xfId="14" applyFont="1"/>
    <xf numFmtId="0" fontId="40" fillId="0" borderId="0" xfId="9" applyFont="1"/>
    <xf numFmtId="39" fontId="41" fillId="0" borderId="0" xfId="12" applyNumberFormat="1" applyFont="1" applyAlignment="1">
      <alignment horizontal="left"/>
    </xf>
    <xf numFmtId="167" fontId="42" fillId="0" borderId="47" xfId="0" applyNumberFormat="1" applyFont="1" applyBorder="1" applyAlignment="1">
      <alignment horizontal="center"/>
    </xf>
    <xf numFmtId="0" fontId="42" fillId="0" borderId="48" xfId="0" applyFont="1" applyBorder="1"/>
    <xf numFmtId="167" fontId="42" fillId="0" borderId="49" xfId="0" applyNumberFormat="1" applyFont="1" applyBorder="1" applyAlignment="1">
      <alignment horizontal="center"/>
    </xf>
    <xf numFmtId="0" fontId="42" fillId="0" borderId="50" xfId="0" applyFont="1" applyBorder="1"/>
    <xf numFmtId="167" fontId="42" fillId="0" borderId="51" xfId="0" applyNumberFormat="1" applyFont="1" applyBorder="1" applyAlignment="1">
      <alignment horizontal="center"/>
    </xf>
    <xf numFmtId="0" fontId="42" fillId="0" borderId="52" xfId="0" applyFont="1" applyBorder="1"/>
    <xf numFmtId="0" fontId="6" fillId="0" borderId="43" xfId="4" applyFont="1" applyFill="1" applyBorder="1" applyAlignment="1" applyProtection="1">
      <alignment horizontal="center" vertical="center" wrapText="1"/>
      <protection locked="0"/>
    </xf>
    <xf numFmtId="38" fontId="15" fillId="0" borderId="22" xfId="5" applyNumberFormat="1" applyFont="1" applyBorder="1"/>
    <xf numFmtId="49" fontId="15" fillId="0" borderId="57" xfId="14" applyNumberFormat="1" applyFont="1" applyBorder="1" applyAlignment="1">
      <alignment horizontal="center"/>
    </xf>
    <xf numFmtId="49" fontId="15" fillId="0" borderId="53" xfId="14" applyNumberFormat="1" applyFont="1" applyBorder="1" applyAlignment="1">
      <alignment horizontal="left"/>
    </xf>
    <xf numFmtId="49" fontId="15" fillId="0" borderId="47" xfId="14" applyNumberFormat="1" applyFont="1" applyBorder="1" applyAlignment="1">
      <alignment horizontal="center"/>
    </xf>
    <xf numFmtId="49" fontId="15" fillId="0" borderId="54" xfId="14" applyNumberFormat="1" applyFont="1" applyBorder="1" applyAlignment="1">
      <alignment horizontal="left"/>
    </xf>
    <xf numFmtId="49" fontId="15" fillId="0" borderId="55" xfId="14" applyNumberFormat="1" applyFont="1" applyBorder="1" applyAlignment="1">
      <alignment horizontal="center"/>
    </xf>
    <xf numFmtId="49" fontId="15" fillId="0" borderId="56" xfId="14" applyNumberFormat="1" applyFont="1" applyBorder="1" applyAlignment="1">
      <alignment horizontal="left"/>
    </xf>
    <xf numFmtId="0" fontId="1" fillId="0" borderId="0" xfId="0" applyFont="1" applyAlignment="1">
      <alignment horizontal="center"/>
    </xf>
    <xf numFmtId="0" fontId="3" fillId="2" borderId="1" xfId="0" applyFont="1" applyFill="1" applyBorder="1" applyAlignment="1">
      <alignment horizontal="center"/>
    </xf>
    <xf numFmtId="0" fontId="3" fillId="2" borderId="58" xfId="0" applyFont="1" applyFill="1" applyBorder="1" applyAlignment="1">
      <alignment horizontal="center"/>
    </xf>
    <xf numFmtId="0" fontId="3" fillId="2" borderId="17" xfId="0" applyFont="1" applyFill="1" applyBorder="1"/>
    <xf numFmtId="0" fontId="3" fillId="2" borderId="18" xfId="0" applyFont="1" applyFill="1" applyBorder="1"/>
    <xf numFmtId="0" fontId="3" fillId="2" borderId="61" xfId="0" applyFont="1" applyFill="1" applyBorder="1"/>
    <xf numFmtId="0" fontId="3" fillId="2" borderId="19" xfId="0" applyFont="1" applyFill="1" applyBorder="1"/>
    <xf numFmtId="0" fontId="45" fillId="2" borderId="6" xfId="0" applyFont="1" applyFill="1" applyBorder="1"/>
    <xf numFmtId="0" fontId="3" fillId="2" borderId="0" xfId="0" applyFont="1" applyFill="1"/>
    <xf numFmtId="0" fontId="0" fillId="2" borderId="62" xfId="0" applyFill="1" applyBorder="1"/>
    <xf numFmtId="0" fontId="3" fillId="2" borderId="7" xfId="0" applyFont="1" applyFill="1" applyBorder="1"/>
    <xf numFmtId="0" fontId="46" fillId="2" borderId="0" xfId="0" applyFont="1" applyFill="1"/>
    <xf numFmtId="0" fontId="2" fillId="2" borderId="0" xfId="0" applyFont="1" applyFill="1"/>
    <xf numFmtId="0" fontId="4" fillId="2" borderId="62" xfId="0" applyFont="1" applyFill="1" applyBorder="1"/>
    <xf numFmtId="0" fontId="4" fillId="2" borderId="0" xfId="0" applyFont="1" applyFill="1"/>
    <xf numFmtId="0" fontId="2" fillId="2" borderId="7" xfId="0" applyFont="1" applyFill="1" applyBorder="1"/>
    <xf numFmtId="0" fontId="45" fillId="2" borderId="2" xfId="0" applyFont="1" applyFill="1" applyBorder="1"/>
    <xf numFmtId="0" fontId="2" fillId="2" borderId="3" xfId="0" applyFont="1" applyFill="1" applyBorder="1"/>
    <xf numFmtId="0" fontId="0" fillId="2" borderId="63" xfId="0" applyFill="1" applyBorder="1"/>
    <xf numFmtId="0" fontId="4" fillId="2" borderId="3" xfId="0" applyFont="1" applyFill="1" applyBorder="1"/>
    <xf numFmtId="0" fontId="2" fillId="2" borderId="4" xfId="0" applyFont="1" applyFill="1" applyBorder="1"/>
    <xf numFmtId="0" fontId="3" fillId="2" borderId="1" xfId="0" applyFont="1" applyFill="1" applyBorder="1"/>
    <xf numFmtId="0" fontId="2" fillId="2" borderId="58" xfId="0" applyFont="1" applyFill="1" applyBorder="1"/>
    <xf numFmtId="0" fontId="4" fillId="2" borderId="59" xfId="0" applyFont="1" applyFill="1" applyBorder="1"/>
    <xf numFmtId="0" fontId="4" fillId="2" borderId="58" xfId="0" applyFont="1" applyFill="1" applyBorder="1"/>
    <xf numFmtId="0" fontId="2" fillId="2" borderId="60" xfId="0" applyFont="1" applyFill="1" applyBorder="1"/>
    <xf numFmtId="0" fontId="3" fillId="2" borderId="63" xfId="0" applyFont="1" applyFill="1" applyBorder="1"/>
    <xf numFmtId="0" fontId="2" fillId="2" borderId="64" xfId="0" applyFont="1" applyFill="1" applyBorder="1"/>
    <xf numFmtId="0" fontId="2" fillId="2" borderId="18" xfId="0" applyFont="1" applyFill="1" applyBorder="1"/>
    <xf numFmtId="0" fontId="4" fillId="2" borderId="18" xfId="0" applyFont="1" applyFill="1" applyBorder="1"/>
    <xf numFmtId="0" fontId="2" fillId="2" borderId="19" xfId="0" applyFont="1" applyFill="1" applyBorder="1"/>
    <xf numFmtId="0" fontId="47" fillId="2" borderId="6" xfId="0" applyFont="1" applyFill="1" applyBorder="1"/>
    <xf numFmtId="0" fontId="4" fillId="2" borderId="62" xfId="0" applyFont="1" applyFill="1" applyBorder="1" applyAlignment="1">
      <alignment horizontal="left"/>
    </xf>
    <xf numFmtId="0" fontId="4" fillId="2" borderId="0" xfId="0" applyFont="1" applyFill="1" applyAlignment="1">
      <alignment horizontal="left"/>
    </xf>
    <xf numFmtId="0" fontId="4" fillId="2" borderId="7" xfId="0" applyFont="1" applyFill="1" applyBorder="1" applyAlignment="1">
      <alignment horizontal="left"/>
    </xf>
    <xf numFmtId="0" fontId="47" fillId="2" borderId="2" xfId="0" applyFont="1" applyFill="1" applyBorder="1"/>
    <xf numFmtId="0" fontId="4" fillId="2" borderId="63" xfId="0" applyFont="1" applyFill="1" applyBorder="1"/>
    <xf numFmtId="0" fontId="47" fillId="2" borderId="58" xfId="0" applyFont="1" applyFill="1" applyBorder="1"/>
    <xf numFmtId="0" fontId="48" fillId="2" borderId="2" xfId="0" applyFont="1" applyFill="1" applyBorder="1"/>
    <xf numFmtId="0" fontId="4" fillId="2" borderId="4" xfId="0" applyFont="1" applyFill="1" applyBorder="1"/>
    <xf numFmtId="0" fontId="6" fillId="0" borderId="17" xfId="4" applyFont="1" applyBorder="1" applyAlignment="1" applyProtection="1">
      <alignment horizontal="center" vertical="center" wrapText="1"/>
      <protection locked="0"/>
    </xf>
    <xf numFmtId="0" fontId="6" fillId="0" borderId="45" xfId="4" applyFont="1" applyBorder="1" applyAlignment="1" applyProtection="1">
      <alignment horizontal="center" vertical="center" wrapText="1"/>
      <protection locked="0"/>
    </xf>
    <xf numFmtId="0" fontId="6" fillId="0" borderId="6" xfId="4" applyFont="1" applyBorder="1" applyAlignment="1" applyProtection="1">
      <alignment horizontal="center" vertical="center" wrapText="1"/>
      <protection locked="0"/>
    </xf>
    <xf numFmtId="0" fontId="6" fillId="0" borderId="15" xfId="4" applyFont="1" applyBorder="1" applyAlignment="1" applyProtection="1">
      <alignment horizontal="center" vertical="center" wrapText="1"/>
      <protection locked="0"/>
    </xf>
    <xf numFmtId="0" fontId="0" fillId="0" borderId="65" xfId="0" applyBorder="1"/>
    <xf numFmtId="0" fontId="0" fillId="0" borderId="66" xfId="0" applyBorder="1" applyAlignment="1">
      <alignment horizontal="center"/>
    </xf>
    <xf numFmtId="0" fontId="0" fillId="0" borderId="66" xfId="0" applyBorder="1"/>
    <xf numFmtId="0" fontId="0" fillId="0" borderId="67" xfId="0" applyBorder="1"/>
    <xf numFmtId="0" fontId="0" fillId="0" borderId="16" xfId="0" applyBorder="1" applyAlignment="1">
      <alignment horizontal="center"/>
    </xf>
    <xf numFmtId="0" fontId="0" fillId="0" borderId="16" xfId="0" applyBorder="1"/>
    <xf numFmtId="0" fontId="0" fillId="0" borderId="68" xfId="0" applyBorder="1"/>
    <xf numFmtId="0" fontId="0" fillId="0" borderId="69" xfId="0" applyBorder="1" applyAlignment="1">
      <alignment horizontal="center"/>
    </xf>
    <xf numFmtId="0" fontId="0" fillId="0" borderId="69" xfId="0" applyBorder="1"/>
    <xf numFmtId="0" fontId="6" fillId="0" borderId="45" xfId="4" applyFont="1" applyBorder="1" applyAlignment="1" applyProtection="1">
      <alignment horizontal="center"/>
      <protection locked="0"/>
    </xf>
    <xf numFmtId="0" fontId="6" fillId="8" borderId="18" xfId="4" applyFont="1" applyFill="1" applyBorder="1" applyAlignment="1" applyProtection="1">
      <alignment horizontal="center"/>
      <protection locked="0"/>
    </xf>
    <xf numFmtId="0" fontId="6" fillId="0" borderId="15" xfId="4" applyFont="1" applyBorder="1" applyAlignment="1" applyProtection="1">
      <alignment horizontal="center"/>
      <protection locked="0"/>
    </xf>
    <xf numFmtId="0" fontId="6" fillId="8" borderId="0" xfId="4" applyFont="1" applyFill="1" applyAlignment="1" applyProtection="1">
      <alignment horizontal="center"/>
      <protection locked="0"/>
    </xf>
    <xf numFmtId="49" fontId="6" fillId="8" borderId="2" xfId="4" applyNumberFormat="1" applyFont="1" applyFill="1" applyBorder="1" applyAlignment="1" applyProtection="1">
      <alignment horizontal="center" wrapText="1"/>
      <protection locked="0"/>
    </xf>
    <xf numFmtId="49" fontId="6" fillId="0" borderId="43" xfId="4" applyNumberFormat="1" applyFont="1" applyBorder="1" applyAlignment="1" applyProtection="1">
      <alignment horizontal="center" wrapText="1"/>
      <protection locked="0"/>
    </xf>
    <xf numFmtId="0" fontId="0" fillId="0" borderId="5" xfId="0" applyBorder="1"/>
    <xf numFmtId="0" fontId="1" fillId="0" borderId="5" xfId="0" applyFont="1" applyBorder="1" applyAlignment="1">
      <alignment horizontal="center"/>
    </xf>
    <xf numFmtId="43" fontId="1" fillId="0" borderId="5" xfId="3" applyFont="1" applyBorder="1"/>
    <xf numFmtId="44" fontId="1" fillId="0" borderId="5" xfId="30" applyFont="1" applyBorder="1"/>
    <xf numFmtId="37" fontId="1" fillId="0" borderId="5" xfId="30" applyNumberFormat="1" applyFont="1" applyBorder="1"/>
    <xf numFmtId="0" fontId="2" fillId="2" borderId="0" xfId="0" applyFont="1" applyFill="1" applyAlignment="1">
      <alignment horizontal="center"/>
    </xf>
    <xf numFmtId="0" fontId="2" fillId="0" borderId="0" xfId="0" applyFont="1"/>
    <xf numFmtId="0" fontId="1" fillId="2" borderId="0" xfId="0" applyFont="1" applyFill="1" applyAlignment="1">
      <alignment horizontal="center"/>
    </xf>
    <xf numFmtId="0" fontId="0" fillId="2" borderId="0" xfId="0" applyFill="1" applyAlignment="1">
      <alignment horizontal="center"/>
    </xf>
    <xf numFmtId="0" fontId="44" fillId="2" borderId="0" xfId="0" applyFont="1" applyFill="1" applyAlignment="1">
      <alignment vertical="center"/>
    </xf>
    <xf numFmtId="0" fontId="3" fillId="2" borderId="70" xfId="0" applyFont="1" applyFill="1" applyBorder="1" applyAlignment="1">
      <alignment horizontal="center"/>
    </xf>
    <xf numFmtId="0" fontId="3" fillId="2" borderId="58" xfId="0" applyFont="1" applyFill="1" applyBorder="1" applyAlignment="1">
      <alignment horizontal="left"/>
    </xf>
    <xf numFmtId="0" fontId="24" fillId="2" borderId="58" xfId="0" applyFont="1" applyFill="1" applyBorder="1" applyAlignment="1">
      <alignment horizontal="center"/>
    </xf>
    <xf numFmtId="0" fontId="3" fillId="2" borderId="60" xfId="0" applyFont="1" applyFill="1" applyBorder="1" applyAlignment="1">
      <alignment horizontal="center"/>
    </xf>
    <xf numFmtId="0" fontId="3" fillId="2" borderId="71" xfId="0" applyFont="1" applyFill="1" applyBorder="1"/>
    <xf numFmtId="5" fontId="4" fillId="2" borderId="18" xfId="0" applyNumberFormat="1" applyFont="1" applyFill="1" applyBorder="1"/>
    <xf numFmtId="0" fontId="3" fillId="2" borderId="2" xfId="0" applyFont="1" applyFill="1" applyBorder="1"/>
    <xf numFmtId="0" fontId="3" fillId="2" borderId="64" xfId="0" applyFont="1" applyFill="1" applyBorder="1"/>
    <xf numFmtId="5" fontId="4" fillId="2" borderId="3" xfId="0" applyNumberFormat="1" applyFont="1" applyFill="1" applyBorder="1"/>
    <xf numFmtId="5" fontId="4" fillId="2" borderId="0" xfId="0" applyNumberFormat="1" applyFont="1" applyFill="1"/>
    <xf numFmtId="0" fontId="3" fillId="2" borderId="1" xfId="0" applyFont="1" applyFill="1" applyBorder="1" applyAlignment="1">
      <alignment vertical="top"/>
    </xf>
    <xf numFmtId="0" fontId="3" fillId="2" borderId="0" xfId="0" applyFont="1" applyFill="1" applyAlignment="1">
      <alignment vertical="top"/>
    </xf>
    <xf numFmtId="0" fontId="45" fillId="2" borderId="17" xfId="0" applyFont="1" applyFill="1" applyBorder="1" applyAlignment="1">
      <alignment vertical="center"/>
    </xf>
    <xf numFmtId="0" fontId="0" fillId="2" borderId="18" xfId="0" applyFill="1" applyBorder="1"/>
    <xf numFmtId="0" fontId="49" fillId="2" borderId="18" xfId="0" applyFont="1" applyFill="1" applyBorder="1" applyAlignment="1">
      <alignment horizontal="left" wrapText="1"/>
    </xf>
    <xf numFmtId="0" fontId="0" fillId="2" borderId="18" xfId="0" applyFill="1" applyBorder="1" applyAlignment="1">
      <alignment horizontal="left" wrapText="1"/>
    </xf>
    <xf numFmtId="5" fontId="4" fillId="2" borderId="19" xfId="0" applyNumberFormat="1" applyFont="1" applyFill="1" applyBorder="1" applyAlignment="1">
      <alignment horizontal="center" vertical="center" wrapText="1"/>
    </xf>
    <xf numFmtId="0" fontId="0" fillId="2" borderId="0" xfId="0" applyFill="1"/>
    <xf numFmtId="0" fontId="49" fillId="2" borderId="0" xfId="0" applyFont="1" applyFill="1" applyAlignment="1">
      <alignment horizontal="left" wrapText="1"/>
    </xf>
    <xf numFmtId="0" fontId="0" fillId="2" borderId="0" xfId="0" applyFill="1" applyAlignment="1">
      <alignment horizontal="left" wrapText="1"/>
    </xf>
    <xf numFmtId="5" fontId="4" fillId="2" borderId="7" xfId="0" applyNumberFormat="1" applyFont="1" applyFill="1" applyBorder="1" applyAlignment="1">
      <alignment horizontal="center" vertical="center" wrapText="1"/>
    </xf>
    <xf numFmtId="0" fontId="45" fillId="2" borderId="6" xfId="0" applyFont="1" applyFill="1" applyBorder="1" applyAlignment="1">
      <alignment vertical="center"/>
    </xf>
    <xf numFmtId="0" fontId="46" fillId="2" borderId="7" xfId="0" applyFont="1" applyFill="1" applyBorder="1"/>
    <xf numFmtId="0" fontId="50" fillId="2" borderId="0" xfId="0" applyFont="1" applyFill="1"/>
    <xf numFmtId="0" fontId="0" fillId="0" borderId="6" xfId="0" applyBorder="1"/>
    <xf numFmtId="0" fontId="45" fillId="2" borderId="6" xfId="0" applyFont="1" applyFill="1" applyBorder="1" applyAlignment="1">
      <alignment horizontal="left" vertical="center"/>
    </xf>
    <xf numFmtId="0" fontId="0" fillId="2" borderId="2" xfId="0" applyFill="1" applyBorder="1" applyAlignment="1">
      <alignment horizontal="left" wrapText="1"/>
    </xf>
    <xf numFmtId="0" fontId="0" fillId="2" borderId="4" xfId="0" applyFill="1" applyBorder="1" applyAlignment="1">
      <alignment horizontal="left" wrapText="1"/>
    </xf>
    <xf numFmtId="0" fontId="0" fillId="2" borderId="3" xfId="0" applyFill="1" applyBorder="1" applyAlignment="1">
      <alignment horizontal="left" wrapText="1"/>
    </xf>
    <xf numFmtId="5" fontId="4" fillId="2" borderId="3" xfId="0" applyNumberFormat="1" applyFont="1" applyFill="1" applyBorder="1" applyAlignment="1">
      <alignment horizontal="center" vertical="center" wrapText="1"/>
    </xf>
    <xf numFmtId="5" fontId="4" fillId="2" borderId="4" xfId="0" applyNumberFormat="1" applyFont="1" applyFill="1" applyBorder="1" applyAlignment="1">
      <alignment horizontal="center" vertical="center" wrapText="1"/>
    </xf>
    <xf numFmtId="5" fontId="4" fillId="2" borderId="0" xfId="0" applyNumberFormat="1" applyFont="1" applyFill="1" applyAlignment="1">
      <alignment horizontal="center" vertical="center"/>
    </xf>
    <xf numFmtId="0" fontId="3" fillId="2" borderId="1" xfId="0" applyFont="1" applyFill="1" applyBorder="1" applyAlignment="1">
      <alignment wrapText="1"/>
    </xf>
    <xf numFmtId="0" fontId="0" fillId="2" borderId="59" xfId="0" applyFill="1" applyBorder="1"/>
    <xf numFmtId="5" fontId="4" fillId="2" borderId="58" xfId="0" applyNumberFormat="1" applyFont="1" applyFill="1" applyBorder="1"/>
    <xf numFmtId="0" fontId="3" fillId="2" borderId="0" xfId="0" applyFont="1" applyFill="1" applyAlignment="1">
      <alignment wrapText="1"/>
    </xf>
    <xf numFmtId="0" fontId="0" fillId="2" borderId="58" xfId="0" applyFill="1" applyBorder="1"/>
    <xf numFmtId="0" fontId="24" fillId="2" borderId="0" xfId="0" applyFont="1" applyFill="1"/>
    <xf numFmtId="0" fontId="51" fillId="2" borderId="17" xfId="0" applyFont="1" applyFill="1" applyBorder="1"/>
    <xf numFmtId="0" fontId="0" fillId="2" borderId="61" xfId="0" applyFill="1" applyBorder="1"/>
    <xf numFmtId="5" fontId="2" fillId="2" borderId="18" xfId="0" applyNumberFormat="1" applyFont="1" applyFill="1" applyBorder="1"/>
    <xf numFmtId="5" fontId="2" fillId="2" borderId="0" xfId="0" applyNumberFormat="1" applyFont="1" applyFill="1"/>
    <xf numFmtId="0" fontId="3" fillId="2" borderId="33" xfId="0" applyFont="1" applyFill="1" applyBorder="1" applyAlignment="1">
      <alignment horizontal="left" wrapText="1"/>
    </xf>
    <xf numFmtId="0" fontId="4" fillId="2" borderId="72" xfId="0" applyFont="1" applyFill="1" applyBorder="1"/>
    <xf numFmtId="0" fontId="5" fillId="2" borderId="0" xfId="0" applyFont="1" applyFill="1"/>
    <xf numFmtId="168" fontId="0" fillId="0" borderId="0" xfId="0" applyNumberFormat="1"/>
    <xf numFmtId="0" fontId="66" fillId="2" borderId="17" xfId="0" applyFont="1" applyFill="1" applyBorder="1"/>
    <xf numFmtId="0" fontId="68" fillId="2" borderId="86" xfId="0" applyFont="1" applyFill="1" applyBorder="1"/>
    <xf numFmtId="0" fontId="71" fillId="2" borderId="86" xfId="0" applyFont="1" applyFill="1" applyBorder="1"/>
    <xf numFmtId="0" fontId="70" fillId="2" borderId="87" xfId="0" applyFont="1" applyFill="1" applyBorder="1"/>
    <xf numFmtId="0" fontId="68" fillId="2" borderId="3" xfId="0" applyFont="1" applyFill="1" applyBorder="1"/>
    <xf numFmtId="0" fontId="71" fillId="2" borderId="88" xfId="0" applyFont="1" applyFill="1" applyBorder="1"/>
    <xf numFmtId="0" fontId="0" fillId="0" borderId="3" xfId="0" applyBorder="1"/>
    <xf numFmtId="0" fontId="70" fillId="2" borderId="84" xfId="0" applyFont="1" applyFill="1" applyBorder="1"/>
    <xf numFmtId="0" fontId="71" fillId="2" borderId="18" xfId="0" applyFont="1" applyFill="1" applyBorder="1"/>
    <xf numFmtId="0" fontId="0" fillId="0" borderId="89" xfId="0" applyBorder="1"/>
    <xf numFmtId="0" fontId="72" fillId="2" borderId="2" xfId="0" applyFont="1" applyFill="1" applyBorder="1"/>
    <xf numFmtId="0" fontId="68" fillId="2" borderId="4" xfId="0" applyFont="1" applyFill="1" applyBorder="1"/>
    <xf numFmtId="0" fontId="71" fillId="2" borderId="3" xfId="0" applyFont="1" applyFill="1" applyBorder="1"/>
    <xf numFmtId="0" fontId="0" fillId="0" borderId="58" xfId="0" applyBorder="1"/>
    <xf numFmtId="0" fontId="66" fillId="0" borderId="17" xfId="0" applyFont="1" applyBorder="1"/>
    <xf numFmtId="0" fontId="70" fillId="0" borderId="84" xfId="0" applyFont="1" applyBorder="1"/>
    <xf numFmtId="0" fontId="73" fillId="2" borderId="18" xfId="0" applyFont="1" applyFill="1" applyBorder="1"/>
    <xf numFmtId="0" fontId="51" fillId="2" borderId="18" xfId="0" applyFont="1" applyFill="1" applyBorder="1"/>
    <xf numFmtId="5" fontId="51" fillId="2" borderId="18" xfId="0" applyNumberFormat="1" applyFont="1" applyFill="1" applyBorder="1"/>
    <xf numFmtId="0" fontId="51" fillId="2" borderId="19" xfId="0" applyFont="1" applyFill="1" applyBorder="1"/>
    <xf numFmtId="0" fontId="2" fillId="2" borderId="6" xfId="0" applyFont="1" applyFill="1" applyBorder="1"/>
    <xf numFmtId="0" fontId="73" fillId="2" borderId="63" xfId="0" applyFont="1" applyFill="1" applyBorder="1"/>
    <xf numFmtId="0" fontId="73" fillId="2" borderId="3" xfId="0" applyFont="1" applyFill="1" applyBorder="1"/>
    <xf numFmtId="0" fontId="51" fillId="2" borderId="3" xfId="0" applyFont="1" applyFill="1" applyBorder="1"/>
    <xf numFmtId="0" fontId="51" fillId="2" borderId="4" xfId="0" applyFont="1" applyFill="1" applyBorder="1"/>
    <xf numFmtId="164" fontId="1" fillId="0" borderId="113" xfId="3" applyNumberFormat="1" applyFont="1" applyBorder="1"/>
    <xf numFmtId="0" fontId="1" fillId="0" borderId="113" xfId="0" applyFont="1" applyBorder="1"/>
    <xf numFmtId="0" fontId="6" fillId="0" borderId="0" xfId="4" applyFont="1" applyFill="1" applyProtection="1">
      <protection locked="0"/>
    </xf>
    <xf numFmtId="0" fontId="78" fillId="0" borderId="0" xfId="959" applyFont="1"/>
    <xf numFmtId="0" fontId="78" fillId="0" borderId="0" xfId="959" applyFont="1" applyAlignment="1" applyProtection="1">
      <alignment horizontal="center"/>
    </xf>
    <xf numFmtId="0" fontId="78" fillId="0" borderId="0" xfId="959" applyFont="1" applyFill="1" applyAlignment="1" applyProtection="1">
      <alignment horizontal="center"/>
    </xf>
    <xf numFmtId="37" fontId="78" fillId="0" borderId="108" xfId="959" applyNumberFormat="1" applyFont="1" applyFill="1" applyBorder="1" applyProtection="1"/>
    <xf numFmtId="0" fontId="79" fillId="0" borderId="0" xfId="959" applyFont="1" applyAlignment="1" applyProtection="1">
      <alignment horizontal="center"/>
    </xf>
    <xf numFmtId="0" fontId="78" fillId="0" borderId="0" xfId="959" applyFont="1" applyBorder="1" applyAlignment="1" applyProtection="1">
      <alignment horizontal="center"/>
    </xf>
    <xf numFmtId="0" fontId="79" fillId="0" borderId="113" xfId="959" applyFont="1" applyFill="1" applyBorder="1" applyProtection="1"/>
    <xf numFmtId="0" fontId="79" fillId="0" borderId="113" xfId="959" applyFont="1" applyFill="1" applyBorder="1" applyAlignment="1" applyProtection="1">
      <alignment horizontal="centerContinuous"/>
    </xf>
    <xf numFmtId="0" fontId="79" fillId="0" borderId="113" xfId="959" applyFont="1" applyFill="1" applyBorder="1" applyAlignment="1" applyProtection="1">
      <alignment horizontal="center"/>
    </xf>
    <xf numFmtId="0" fontId="80" fillId="0" borderId="113" xfId="959" applyFont="1" applyFill="1" applyBorder="1" applyAlignment="1" applyProtection="1">
      <alignment horizontal="center"/>
    </xf>
    <xf numFmtId="0" fontId="79" fillId="0" borderId="115" xfId="959" applyFont="1" applyFill="1" applyBorder="1" applyAlignment="1" applyProtection="1">
      <alignment horizontal="center"/>
    </xf>
    <xf numFmtId="0" fontId="79" fillId="0" borderId="115" xfId="959" applyFont="1" applyFill="1" applyBorder="1" applyAlignment="1" applyProtection="1">
      <alignment horizontal="centerContinuous"/>
    </xf>
    <xf numFmtId="7" fontId="79" fillId="0" borderId="115" xfId="959" applyNumberFormat="1" applyFont="1" applyFill="1" applyBorder="1" applyAlignment="1" applyProtection="1">
      <alignment horizontal="center"/>
    </xf>
    <xf numFmtId="167" fontId="78" fillId="0" borderId="127" xfId="959" applyNumberFormat="1" applyFont="1" applyFill="1" applyBorder="1" applyAlignment="1" applyProtection="1">
      <alignment horizontal="center"/>
    </xf>
    <xf numFmtId="0" fontId="78" fillId="0" borderId="103" xfId="959" applyFont="1" applyFill="1" applyBorder="1" applyProtection="1"/>
    <xf numFmtId="41" fontId="78" fillId="0" borderId="128" xfId="959" applyNumberFormat="1" applyFont="1" applyFill="1" applyBorder="1" applyProtection="1">
      <protection locked="0"/>
    </xf>
    <xf numFmtId="3" fontId="78" fillId="0" borderId="104" xfId="959" applyNumberFormat="1" applyFont="1" applyFill="1" applyBorder="1" applyProtection="1">
      <protection locked="0"/>
    </xf>
    <xf numFmtId="41" fontId="78" fillId="0" borderId="129" xfId="959" applyNumberFormat="1" applyFont="1" applyFill="1" applyBorder="1" applyProtection="1">
      <protection locked="0"/>
    </xf>
    <xf numFmtId="3" fontId="78" fillId="0" borderId="105" xfId="959" applyNumberFormat="1" applyFont="1" applyFill="1" applyBorder="1"/>
    <xf numFmtId="3" fontId="78" fillId="0" borderId="131" xfId="959" applyNumberFormat="1" applyFont="1" applyFill="1" applyBorder="1" applyProtection="1">
      <protection locked="0"/>
    </xf>
    <xf numFmtId="37" fontId="78" fillId="0" borderId="105" xfId="959" applyNumberFormat="1" applyFont="1" applyFill="1" applyBorder="1" applyProtection="1"/>
    <xf numFmtId="3" fontId="113" fillId="0" borderId="132" xfId="959" applyNumberFormat="1" applyFont="1" applyFill="1" applyBorder="1" applyProtection="1">
      <protection locked="0"/>
    </xf>
    <xf numFmtId="3" fontId="113" fillId="0" borderId="131" xfId="959" applyNumberFormat="1" applyFont="1" applyFill="1" applyBorder="1" applyProtection="1">
      <protection locked="0"/>
    </xf>
    <xf numFmtId="3" fontId="113" fillId="0" borderId="133" xfId="959" applyNumberFormat="1" applyFont="1" applyFill="1" applyBorder="1" applyProtection="1">
      <protection locked="0"/>
    </xf>
    <xf numFmtId="0" fontId="78" fillId="0" borderId="0" xfId="959" applyFont="1" applyFill="1" applyBorder="1" applyProtection="1"/>
    <xf numFmtId="167" fontId="78" fillId="0" borderId="109" xfId="959" applyNumberFormat="1" applyFont="1" applyFill="1" applyBorder="1" applyAlignment="1" applyProtection="1">
      <alignment horizontal="center"/>
    </xf>
    <xf numFmtId="0" fontId="78" fillId="0" borderId="110" xfId="959" applyFont="1" applyFill="1" applyBorder="1" applyProtection="1"/>
    <xf numFmtId="3" fontId="78" fillId="0" borderId="106" xfId="959" applyNumberFormat="1" applyFont="1" applyFill="1" applyBorder="1" applyProtection="1">
      <protection locked="0"/>
    </xf>
    <xf numFmtId="37" fontId="78" fillId="0" borderId="107" xfId="959" applyNumberFormat="1" applyFont="1" applyFill="1" applyBorder="1" applyProtection="1"/>
    <xf numFmtId="167" fontId="78" fillId="0" borderId="134" xfId="959" applyNumberFormat="1" applyFont="1" applyFill="1" applyBorder="1" applyAlignment="1" applyProtection="1">
      <alignment horizontal="center"/>
    </xf>
    <xf numFmtId="0" fontId="78" fillId="0" borderId="135" xfId="959" applyFont="1" applyFill="1" applyBorder="1" applyProtection="1"/>
    <xf numFmtId="3" fontId="78" fillId="0" borderId="112" xfId="16" applyNumberFormat="1" applyFont="1" applyFill="1" applyBorder="1" applyProtection="1"/>
    <xf numFmtId="3" fontId="78" fillId="0" borderId="136" xfId="959" applyNumberFormat="1" applyFont="1" applyFill="1" applyBorder="1" applyProtection="1">
      <protection locked="0"/>
    </xf>
    <xf numFmtId="37" fontId="78" fillId="0" borderId="137" xfId="959" applyNumberFormat="1" applyFont="1" applyFill="1" applyBorder="1" applyProtection="1"/>
    <xf numFmtId="164" fontId="78" fillId="0" borderId="105" xfId="18" applyNumberFormat="1" applyFont="1" applyFill="1" applyBorder="1"/>
    <xf numFmtId="42" fontId="78" fillId="0" borderId="105" xfId="959" applyNumberFormat="1" applyFont="1" applyFill="1" applyBorder="1" applyProtection="1"/>
    <xf numFmtId="0" fontId="79" fillId="0" borderId="113" xfId="959" applyFont="1" applyBorder="1" applyAlignment="1">
      <alignment horizontal="centerContinuous"/>
    </xf>
    <xf numFmtId="41" fontId="78" fillId="0" borderId="129" xfId="959" applyNumberFormat="1" applyFont="1" applyBorder="1" applyProtection="1">
      <protection locked="0"/>
    </xf>
    <xf numFmtId="41" fontId="78" fillId="0" borderId="128" xfId="959" applyNumberFormat="1" applyFont="1" applyBorder="1" applyProtection="1">
      <protection locked="0"/>
    </xf>
    <xf numFmtId="41" fontId="78" fillId="0" borderId="139" xfId="959" applyNumberFormat="1" applyFont="1" applyBorder="1" applyProtection="1">
      <protection locked="0"/>
    </xf>
    <xf numFmtId="0" fontId="114" fillId="0" borderId="0" xfId="16" applyFont="1" applyFill="1" applyAlignment="1">
      <alignment horizontal="center"/>
    </xf>
    <xf numFmtId="0" fontId="78" fillId="0" borderId="0" xfId="959" quotePrefix="1" applyFont="1" applyFill="1" applyBorder="1" applyAlignment="1" applyProtection="1">
      <alignment horizontal="center"/>
    </xf>
    <xf numFmtId="0" fontId="114" fillId="0" borderId="0" xfId="16" applyFont="1"/>
    <xf numFmtId="3" fontId="78" fillId="0" borderId="133" xfId="959" applyNumberFormat="1" applyFont="1" applyFill="1" applyBorder="1" applyProtection="1">
      <protection locked="0"/>
    </xf>
    <xf numFmtId="3" fontId="78" fillId="0" borderId="132" xfId="959" applyNumberFormat="1" applyFont="1" applyFill="1" applyBorder="1" applyProtection="1">
      <protection locked="0"/>
    </xf>
    <xf numFmtId="0" fontId="79" fillId="0" borderId="113" xfId="959" applyFont="1" applyFill="1" applyBorder="1" applyAlignment="1">
      <alignment horizontal="centerContinuous"/>
    </xf>
    <xf numFmtId="0" fontId="121" fillId="0" borderId="140" xfId="0" applyFont="1" applyBorder="1" applyAlignment="1">
      <alignment horizontal="center"/>
    </xf>
    <xf numFmtId="0" fontId="121" fillId="0" borderId="141" xfId="0" applyFont="1" applyBorder="1" applyAlignment="1">
      <alignment horizontal="center"/>
    </xf>
    <xf numFmtId="49" fontId="6" fillId="0" borderId="51" xfId="0" applyNumberFormat="1" applyFont="1" applyBorder="1" applyAlignment="1">
      <alignment horizontal="center"/>
    </xf>
    <xf numFmtId="0" fontId="6" fillId="0" borderId="52" xfId="0" applyFont="1" applyBorder="1"/>
    <xf numFmtId="49" fontId="6" fillId="0" borderId="47" xfId="0" applyNumberFormat="1" applyFont="1" applyBorder="1" applyAlignment="1">
      <alignment horizontal="center"/>
    </xf>
    <xf numFmtId="0" fontId="6" fillId="0" borderId="48" xfId="0" applyFont="1" applyBorder="1"/>
    <xf numFmtId="38" fontId="0" fillId="0" borderId="0" xfId="0" applyNumberFormat="1"/>
    <xf numFmtId="49" fontId="6" fillId="0" borderId="143" xfId="0" applyNumberFormat="1" applyFont="1" applyBorder="1" applyAlignment="1">
      <alignment horizontal="center"/>
    </xf>
    <xf numFmtId="0" fontId="6" fillId="0" borderId="111" xfId="0" applyFont="1" applyBorder="1"/>
    <xf numFmtId="0" fontId="1" fillId="0" borderId="55" xfId="0" applyFont="1" applyBorder="1"/>
    <xf numFmtId="0" fontId="9" fillId="0" borderId="50" xfId="0" applyFont="1" applyBorder="1" applyAlignment="1">
      <alignment horizontal="center"/>
    </xf>
    <xf numFmtId="0" fontId="1" fillId="0" borderId="0" xfId="0" applyFont="1" applyFill="1" applyAlignment="1">
      <alignment horizontal="center"/>
    </xf>
    <xf numFmtId="0" fontId="6" fillId="0" borderId="142" xfId="0" applyFont="1" applyFill="1" applyBorder="1" applyAlignment="1">
      <alignment horizontal="center"/>
    </xf>
    <xf numFmtId="38" fontId="9" fillId="0" borderId="56" xfId="0" applyNumberFormat="1" applyFont="1" applyFill="1" applyBorder="1"/>
    <xf numFmtId="0" fontId="6" fillId="0" borderId="0" xfId="0" applyFont="1" applyFill="1"/>
    <xf numFmtId="0" fontId="0" fillId="0" borderId="51" xfId="0" applyBorder="1"/>
    <xf numFmtId="0" fontId="0" fillId="0" borderId="114" xfId="0" applyBorder="1" applyAlignment="1">
      <alignment horizontal="center"/>
    </xf>
    <xf numFmtId="0" fontId="0" fillId="0" borderId="52" xfId="0" applyBorder="1"/>
    <xf numFmtId="0" fontId="0" fillId="0" borderId="47" xfId="0" applyBorder="1"/>
    <xf numFmtId="0" fontId="0" fillId="0" borderId="125" xfId="0" applyBorder="1" applyAlignment="1">
      <alignment horizontal="center"/>
    </xf>
    <xf numFmtId="0" fontId="0" fillId="0" borderId="48" xfId="0" applyBorder="1"/>
    <xf numFmtId="0" fontId="0" fillId="0" borderId="48" xfId="0" applyBorder="1" applyAlignment="1">
      <alignment horizontal="center"/>
    </xf>
    <xf numFmtId="0" fontId="0" fillId="0" borderId="121" xfId="0" applyBorder="1"/>
    <xf numFmtId="0" fontId="0" fillId="0" borderId="3" xfId="0" applyBorder="1" applyAlignment="1">
      <alignment horizontal="center"/>
    </xf>
    <xf numFmtId="0" fontId="0" fillId="0" borderId="50" xfId="0" applyBorder="1"/>
    <xf numFmtId="0" fontId="0" fillId="0" borderId="1" xfId="0" applyBorder="1"/>
    <xf numFmtId="0" fontId="0" fillId="0" borderId="58" xfId="0" applyBorder="1" applyAlignment="1">
      <alignment horizontal="center"/>
    </xf>
    <xf numFmtId="43" fontId="0" fillId="0" borderId="58" xfId="3" applyFont="1" applyBorder="1"/>
    <xf numFmtId="44" fontId="0" fillId="0" borderId="58" xfId="30" applyFont="1" applyBorder="1"/>
    <xf numFmtId="44" fontId="0" fillId="0" borderId="60" xfId="30" applyFont="1" applyBorder="1"/>
    <xf numFmtId="37" fontId="0" fillId="0" borderId="60" xfId="30" applyNumberFormat="1" applyFont="1" applyBorder="1"/>
    <xf numFmtId="43" fontId="0" fillId="0" borderId="138" xfId="3" applyFont="1" applyBorder="1"/>
    <xf numFmtId="37" fontId="0" fillId="0" borderId="0" xfId="0" applyNumberFormat="1"/>
    <xf numFmtId="43" fontId="0" fillId="0" borderId="0" xfId="0" applyNumberFormat="1"/>
    <xf numFmtId="43" fontId="0" fillId="0" borderId="0" xfId="3" applyFont="1"/>
    <xf numFmtId="0" fontId="0" fillId="0" borderId="5" xfId="0" applyBorder="1" applyAlignment="1">
      <alignment horizontal="center"/>
    </xf>
    <xf numFmtId="43" fontId="0" fillId="0" borderId="5" xfId="3" applyFont="1" applyBorder="1"/>
    <xf numFmtId="42" fontId="6" fillId="0" borderId="52" xfId="702" applyNumberFormat="1" applyFont="1" applyFill="1" applyBorder="1"/>
    <xf numFmtId="42" fontId="6" fillId="0" borderId="0" xfId="702" applyNumberFormat="1" applyFont="1" applyFill="1" applyBorder="1"/>
    <xf numFmtId="0" fontId="0" fillId="0" borderId="124" xfId="0" applyBorder="1"/>
    <xf numFmtId="0" fontId="0" fillId="0" borderId="102" xfId="0" applyBorder="1" applyAlignment="1">
      <alignment horizontal="center"/>
    </xf>
    <xf numFmtId="0" fontId="0" fillId="0" borderId="144" xfId="0" applyBorder="1"/>
    <xf numFmtId="49" fontId="6" fillId="0" borderId="15" xfId="4" applyNumberFormat="1" applyFont="1" applyBorder="1" applyAlignment="1" applyProtection="1">
      <alignment horizontal="center" wrapText="1"/>
      <protection locked="0"/>
    </xf>
    <xf numFmtId="0" fontId="6" fillId="0" borderId="0" xfId="4" applyFont="1" applyAlignment="1" applyProtection="1">
      <alignment horizontal="center" vertical="center" wrapText="1"/>
      <protection locked="0"/>
    </xf>
    <xf numFmtId="5" fontId="68" fillId="0" borderId="4" xfId="0" applyNumberFormat="1" applyFont="1" applyFill="1" applyBorder="1"/>
    <xf numFmtId="0" fontId="68" fillId="0" borderId="3" xfId="0" applyFont="1" applyFill="1" applyBorder="1"/>
    <xf numFmtId="0" fontId="70" fillId="0" borderId="87" xfId="0" applyFont="1" applyFill="1" applyBorder="1"/>
    <xf numFmtId="0" fontId="69" fillId="0" borderId="2" xfId="0" applyFont="1" applyFill="1" applyBorder="1"/>
    <xf numFmtId="5" fontId="68" fillId="0" borderId="7" xfId="0" applyNumberFormat="1" applyFont="1" applyFill="1" applyBorder="1"/>
    <xf numFmtId="0" fontId="70" fillId="0" borderId="86" xfId="0" applyFont="1" applyFill="1" applyBorder="1"/>
    <xf numFmtId="0" fontId="68" fillId="0" borderId="7" xfId="0" applyFont="1" applyFill="1" applyBorder="1"/>
    <xf numFmtId="3" fontId="0" fillId="0" borderId="130" xfId="0" applyNumberFormat="1" applyBorder="1"/>
    <xf numFmtId="0" fontId="0" fillId="0" borderId="126" xfId="0" applyBorder="1" applyAlignment="1">
      <alignment horizontal="center"/>
    </xf>
    <xf numFmtId="0" fontId="0" fillId="0" borderId="145" xfId="0" applyBorder="1"/>
    <xf numFmtId="0" fontId="0" fillId="0" borderId="123" xfId="0" applyBorder="1"/>
    <xf numFmtId="0" fontId="6" fillId="0" borderId="43" xfId="4" applyFont="1" applyBorder="1" applyAlignment="1" applyProtection="1">
      <alignment horizontal="center" vertical="center" wrapText="1"/>
      <protection locked="0"/>
    </xf>
    <xf numFmtId="164" fontId="75" fillId="0" borderId="66" xfId="18" applyNumberFormat="1" applyFont="1" applyBorder="1" applyProtection="1"/>
    <xf numFmtId="164" fontId="75" fillId="0" borderId="16" xfId="18" applyNumberFormat="1" applyFont="1" applyBorder="1" applyProtection="1"/>
    <xf numFmtId="164" fontId="75" fillId="0" borderId="69" xfId="18" applyNumberFormat="1" applyFont="1" applyBorder="1" applyProtection="1"/>
    <xf numFmtId="38" fontId="75" fillId="0" borderId="65" xfId="956" applyNumberFormat="1" applyFont="1" applyFill="1" applyBorder="1" applyAlignment="1">
      <alignment horizontal="right" wrapText="1"/>
    </xf>
    <xf numFmtId="38" fontId="75" fillId="0" borderId="67" xfId="956" applyNumberFormat="1" applyFont="1" applyFill="1" applyBorder="1" applyAlignment="1">
      <alignment horizontal="right" wrapText="1"/>
    </xf>
    <xf numFmtId="38" fontId="75" fillId="0" borderId="68" xfId="956" applyNumberFormat="1" applyFont="1" applyFill="1" applyBorder="1" applyAlignment="1">
      <alignment horizontal="right" wrapText="1"/>
    </xf>
    <xf numFmtId="38" fontId="75" fillId="0" borderId="66" xfId="958" applyNumberFormat="1" applyFont="1" applyBorder="1" applyProtection="1"/>
    <xf numFmtId="38" fontId="75" fillId="0" borderId="16" xfId="958" applyNumberFormat="1" applyFont="1" applyBorder="1" applyProtection="1"/>
    <xf numFmtId="38" fontId="75" fillId="0" borderId="69" xfId="958" applyNumberFormat="1" applyFont="1" applyBorder="1" applyProtection="1"/>
    <xf numFmtId="2" fontId="6" fillId="0" borderId="0" xfId="4" applyNumberFormat="1" applyFont="1" applyAlignment="1" applyProtection="1">
      <alignment horizontal="center" vertical="center" wrapText="1"/>
      <protection locked="0"/>
    </xf>
    <xf numFmtId="0" fontId="6" fillId="0" borderId="45" xfId="4" applyFont="1" applyBorder="1" applyAlignment="1" applyProtection="1">
      <alignment horizontal="center" wrapText="1"/>
      <protection locked="0"/>
    </xf>
    <xf numFmtId="4" fontId="0" fillId="0" borderId="0" xfId="0" applyNumberFormat="1"/>
    <xf numFmtId="0" fontId="0" fillId="0" borderId="46" xfId="0" applyBorder="1" applyAlignment="1">
      <alignment horizontal="center"/>
    </xf>
    <xf numFmtId="2" fontId="0" fillId="0" borderId="0" xfId="0" applyNumberFormat="1"/>
    <xf numFmtId="38" fontId="6" fillId="0" borderId="116" xfId="957" applyNumberFormat="1" applyFont="1" applyBorder="1"/>
    <xf numFmtId="38" fontId="6" fillId="0" borderId="117" xfId="957" applyNumberFormat="1" applyFont="1" applyBorder="1"/>
    <xf numFmtId="38" fontId="6" fillId="0" borderId="118" xfId="957" applyNumberFormat="1" applyFont="1" applyBorder="1"/>
    <xf numFmtId="0" fontId="68" fillId="0" borderId="0" xfId="0" applyFont="1" applyFill="1"/>
    <xf numFmtId="0" fontId="67" fillId="0" borderId="86" xfId="0" applyFont="1" applyFill="1" applyBorder="1"/>
    <xf numFmtId="0" fontId="69" fillId="0" borderId="6" xfId="0" applyFont="1" applyFill="1" applyBorder="1"/>
    <xf numFmtId="0" fontId="67" fillId="0" borderId="84" xfId="0" applyFont="1" applyFill="1" applyBorder="1"/>
    <xf numFmtId="0" fontId="66" fillId="0" borderId="17" xfId="0" applyFont="1" applyFill="1" applyBorder="1"/>
    <xf numFmtId="0" fontId="24" fillId="0" borderId="60" xfId="0" applyFont="1" applyFill="1" applyBorder="1" applyAlignment="1">
      <alignment horizontal="center"/>
    </xf>
    <xf numFmtId="0" fontId="3" fillId="0" borderId="58" xfId="0" applyFont="1" applyFill="1" applyBorder="1" applyAlignment="1">
      <alignment horizontal="center"/>
    </xf>
    <xf numFmtId="0" fontId="3" fillId="0" borderId="1" xfId="0" applyFont="1" applyFill="1" applyBorder="1" applyAlignment="1">
      <alignment horizontal="left"/>
    </xf>
    <xf numFmtId="40" fontId="6" fillId="0" borderId="119" xfId="4" applyNumberFormat="1" applyFont="1" applyFill="1" applyBorder="1" applyProtection="1">
      <protection locked="0"/>
    </xf>
    <xf numFmtId="40" fontId="6" fillId="0" borderId="120" xfId="4" applyNumberFormat="1" applyFont="1" applyFill="1" applyBorder="1" applyProtection="1">
      <protection locked="0"/>
    </xf>
    <xf numFmtId="40" fontId="9" fillId="0" borderId="122" xfId="4" applyNumberFormat="1" applyFont="1" applyFill="1" applyBorder="1" applyProtection="1">
      <protection locked="0"/>
    </xf>
    <xf numFmtId="40" fontId="9" fillId="0" borderId="68" xfId="4" applyNumberFormat="1" applyFont="1" applyFill="1" applyBorder="1" applyProtection="1">
      <protection locked="0"/>
    </xf>
    <xf numFmtId="0" fontId="30" fillId="0" borderId="6" xfId="0" applyFont="1" applyBorder="1" applyAlignment="1">
      <alignment vertical="top" wrapText="1"/>
    </xf>
    <xf numFmtId="0" fontId="123" fillId="0" borderId="0" xfId="0" applyFont="1" applyAlignment="1">
      <alignment horizontal="left"/>
    </xf>
    <xf numFmtId="41" fontId="17" fillId="0" borderId="0" xfId="5" applyNumberFormat="1" applyFont="1" applyBorder="1"/>
    <xf numFmtId="49" fontId="19" fillId="0" borderId="146" xfId="6" applyNumberFormat="1" applyFont="1" applyFill="1" applyBorder="1" applyAlignment="1" applyProtection="1">
      <alignment horizontal="center" wrapText="1"/>
    </xf>
    <xf numFmtId="38" fontId="15" fillId="0" borderId="138" xfId="14" applyNumberFormat="1" applyFont="1" applyFill="1" applyBorder="1"/>
    <xf numFmtId="0" fontId="30" fillId="0" borderId="0" xfId="0" applyFont="1" applyBorder="1" applyAlignment="1">
      <alignment vertical="top" wrapText="1"/>
    </xf>
    <xf numFmtId="0" fontId="124" fillId="0" borderId="0" xfId="0" applyFont="1" applyBorder="1" applyAlignment="1">
      <alignment vertical="top" wrapText="1"/>
    </xf>
    <xf numFmtId="0" fontId="125" fillId="0" borderId="0" xfId="5" applyFont="1"/>
    <xf numFmtId="49" fontId="126" fillId="0" borderId="20" xfId="6" applyNumberFormat="1" applyFont="1" applyFill="1" applyBorder="1" applyAlignment="1" applyProtection="1">
      <alignment horizontal="center" wrapText="1"/>
    </xf>
    <xf numFmtId="0" fontId="127" fillId="0" borderId="21" xfId="5" applyFont="1" applyBorder="1" applyAlignment="1">
      <alignment horizontal="center"/>
    </xf>
    <xf numFmtId="0" fontId="127" fillId="0" borderId="22" xfId="5" applyFont="1" applyBorder="1" applyAlignment="1">
      <alignment horizontal="center" wrapText="1"/>
    </xf>
    <xf numFmtId="49" fontId="16" fillId="0" borderId="23" xfId="0" applyNumberFormat="1" applyFont="1" applyFill="1" applyBorder="1" applyAlignment="1">
      <alignment horizontal="center"/>
    </xf>
    <xf numFmtId="0" fontId="16" fillId="0" borderId="24" xfId="0" applyFont="1" applyFill="1" applyBorder="1"/>
    <xf numFmtId="38" fontId="16" fillId="0" borderId="25" xfId="5" applyNumberFormat="1" applyFont="1" applyFill="1" applyBorder="1"/>
    <xf numFmtId="49" fontId="16" fillId="0" borderId="26" xfId="0" applyNumberFormat="1" applyFont="1" applyFill="1" applyBorder="1" applyAlignment="1">
      <alignment horizontal="center"/>
    </xf>
    <xf numFmtId="0" fontId="16" fillId="0" borderId="27" xfId="0" applyFont="1" applyFill="1" applyBorder="1"/>
    <xf numFmtId="0" fontId="16" fillId="0" borderId="28" xfId="0" applyFont="1" applyFill="1" applyBorder="1" applyAlignment="1">
      <alignment horizontal="left"/>
    </xf>
    <xf numFmtId="49" fontId="16" fillId="0" borderId="29" xfId="0" applyNumberFormat="1" applyFont="1" applyBorder="1" applyAlignment="1">
      <alignment horizontal="center"/>
    </xf>
    <xf numFmtId="0" fontId="16" fillId="0" borderId="30" xfId="0" applyFont="1" applyBorder="1"/>
    <xf numFmtId="38" fontId="16" fillId="0" borderId="25" xfId="5" applyNumberFormat="1" applyFont="1" applyBorder="1"/>
    <xf numFmtId="49" fontId="16" fillId="0" borderId="31" xfId="0" applyNumberFormat="1" applyFont="1" applyBorder="1" applyAlignment="1">
      <alignment horizontal="center"/>
    </xf>
    <xf numFmtId="0" fontId="16" fillId="0" borderId="32" xfId="0" applyFont="1" applyBorder="1"/>
    <xf numFmtId="38" fontId="16" fillId="0" borderId="22" xfId="5" applyNumberFormat="1" applyFont="1" applyBorder="1"/>
    <xf numFmtId="49" fontId="16" fillId="0" borderId="0" xfId="5" applyNumberFormat="1" applyFont="1" applyAlignment="1">
      <alignment horizontal="center"/>
    </xf>
    <xf numFmtId="0" fontId="16" fillId="0" borderId="0" xfId="5" applyFont="1"/>
    <xf numFmtId="0" fontId="0" fillId="0" borderId="113" xfId="0" applyFont="1" applyBorder="1"/>
    <xf numFmtId="164" fontId="86" fillId="0" borderId="113" xfId="792" applyNumberFormat="1" applyFont="1" applyBorder="1"/>
    <xf numFmtId="164" fontId="86" fillId="0" borderId="113" xfId="792" applyNumberFormat="1" applyFont="1" applyFill="1" applyBorder="1"/>
    <xf numFmtId="164" fontId="42" fillId="0" borderId="0" xfId="792" applyNumberFormat="1" applyFont="1" applyFill="1" applyBorder="1"/>
    <xf numFmtId="164" fontId="128" fillId="0" borderId="113" xfId="3" applyNumberFormat="1" applyFont="1" applyBorder="1"/>
    <xf numFmtId="49" fontId="0" fillId="0" borderId="0" xfId="0" quotePrefix="1" applyNumberFormat="1" applyFill="1"/>
    <xf numFmtId="0" fontId="0" fillId="0" borderId="0" xfId="0" applyFill="1"/>
    <xf numFmtId="167" fontId="6" fillId="0" borderId="17" xfId="958" applyBorder="1" applyAlignment="1">
      <alignment horizontal="center"/>
    </xf>
    <xf numFmtId="167" fontId="6" fillId="0" borderId="45" xfId="958" applyBorder="1" applyAlignment="1">
      <alignment horizontal="center"/>
    </xf>
    <xf numFmtId="167" fontId="6" fillId="0" borderId="18" xfId="958" applyBorder="1" applyAlignment="1">
      <alignment horizontal="center"/>
    </xf>
    <xf numFmtId="38" fontId="6" fillId="0" borderId="45" xfId="958" applyNumberFormat="1" applyBorder="1" applyAlignment="1">
      <alignment horizontal="center"/>
    </xf>
    <xf numFmtId="167" fontId="6" fillId="0" borderId="6" xfId="958" applyBorder="1" applyAlignment="1">
      <alignment horizontal="center"/>
    </xf>
    <xf numFmtId="167" fontId="6" fillId="0" borderId="15" xfId="958" applyBorder="1" applyAlignment="1">
      <alignment horizontal="center"/>
    </xf>
    <xf numFmtId="167" fontId="6" fillId="0" borderId="0" xfId="958" applyAlignment="1">
      <alignment horizontal="center"/>
    </xf>
    <xf numFmtId="38" fontId="6" fillId="0" borderId="15" xfId="958" applyNumberFormat="1" applyBorder="1" applyAlignment="1">
      <alignment horizontal="center"/>
    </xf>
    <xf numFmtId="167" fontId="75" fillId="0" borderId="2" xfId="958" applyFont="1" applyBorder="1" applyAlignment="1">
      <alignment horizontal="center"/>
    </xf>
    <xf numFmtId="167" fontId="75" fillId="0" borderId="43" xfId="958" applyFont="1" applyBorder="1" applyAlignment="1">
      <alignment horizontal="center"/>
    </xf>
    <xf numFmtId="167" fontId="6" fillId="0" borderId="3" xfId="958" applyBorder="1" applyAlignment="1">
      <alignment horizontal="center"/>
    </xf>
    <xf numFmtId="38" fontId="75" fillId="0" borderId="43" xfId="997" applyNumberFormat="1" applyFont="1" applyBorder="1" applyAlignment="1">
      <alignment horizontal="center"/>
    </xf>
    <xf numFmtId="38" fontId="6" fillId="0" borderId="0" xfId="958" applyNumberFormat="1" applyAlignment="1">
      <alignment horizontal="centerContinuous"/>
    </xf>
    <xf numFmtId="164" fontId="6" fillId="0" borderId="0" xfId="668" applyNumberFormat="1" applyFont="1" applyFill="1" applyBorder="1"/>
    <xf numFmtId="0" fontId="0" fillId="0" borderId="0" xfId="0" applyFont="1"/>
    <xf numFmtId="0" fontId="5" fillId="0" borderId="0" xfId="787" applyFont="1" applyFill="1"/>
    <xf numFmtId="164" fontId="6" fillId="0" borderId="45" xfId="668" applyNumberFormat="1" applyFont="1" applyFill="1" applyBorder="1" applyAlignment="1">
      <alignment horizontal="center"/>
    </xf>
    <xf numFmtId="164" fontId="6" fillId="0" borderId="15" xfId="668" applyNumberFormat="1" applyFont="1" applyFill="1" applyBorder="1" applyAlignment="1">
      <alignment horizontal="center"/>
    </xf>
    <xf numFmtId="164" fontId="75" fillId="0" borderId="148" xfId="668" applyNumberFormat="1" applyFont="1" applyFill="1" applyBorder="1" applyAlignment="1" applyProtection="1">
      <alignment horizontal="center"/>
    </xf>
    <xf numFmtId="40" fontId="4" fillId="0" borderId="0" xfId="923" applyNumberFormat="1" applyFont="1"/>
    <xf numFmtId="0" fontId="0" fillId="0" borderId="0" xfId="0" applyAlignment="1">
      <alignment wrapText="1"/>
    </xf>
    <xf numFmtId="164" fontId="75" fillId="0" borderId="67" xfId="3" applyNumberFormat="1" applyFont="1" applyBorder="1" applyAlignment="1">
      <alignment horizontal="center"/>
    </xf>
    <xf numFmtId="164" fontId="75" fillId="0" borderId="16" xfId="3" applyNumberFormat="1" applyFont="1" applyBorder="1" applyAlignment="1">
      <alignment horizontal="center"/>
    </xf>
    <xf numFmtId="164" fontId="6" fillId="0" borderId="147" xfId="3" applyNumberFormat="1" applyFont="1" applyBorder="1" applyAlignment="1">
      <alignment horizontal="left"/>
    </xf>
    <xf numFmtId="164" fontId="75" fillId="0" borderId="16" xfId="3" applyNumberFormat="1" applyFont="1" applyBorder="1" applyAlignment="1">
      <alignment horizontal="right" wrapText="1"/>
    </xf>
    <xf numFmtId="164" fontId="75" fillId="0" borderId="66" xfId="3" applyNumberFormat="1" applyFont="1" applyFill="1" applyBorder="1" applyProtection="1"/>
    <xf numFmtId="164" fontId="75" fillId="0" borderId="16" xfId="3" applyNumberFormat="1" applyFont="1" applyFill="1" applyBorder="1" applyProtection="1"/>
    <xf numFmtId="167" fontId="129" fillId="0" borderId="0" xfId="958" applyFont="1" applyBorder="1" applyAlignment="1">
      <alignment horizontal="center"/>
    </xf>
    <xf numFmtId="43" fontId="75" fillId="0" borderId="0" xfId="958" applyNumberFormat="1" applyFont="1" applyBorder="1"/>
    <xf numFmtId="0" fontId="5" fillId="0" borderId="0" xfId="787" applyFont="1" applyFill="1" applyBorder="1"/>
    <xf numFmtId="0" fontId="0" fillId="0" borderId="0" xfId="0" applyBorder="1"/>
    <xf numFmtId="164" fontId="75" fillId="0" borderId="149" xfId="3" applyNumberFormat="1" applyFont="1" applyBorder="1" applyAlignment="1">
      <alignment horizontal="center"/>
    </xf>
    <xf numFmtId="164" fontId="75" fillId="0" borderId="44" xfId="3" applyNumberFormat="1" applyFont="1" applyBorder="1" applyAlignment="1">
      <alignment horizontal="center"/>
    </xf>
    <xf numFmtId="164" fontId="6" fillId="0" borderId="150" xfId="3" applyNumberFormat="1" applyFont="1" applyBorder="1" applyAlignment="1">
      <alignment horizontal="left"/>
    </xf>
    <xf numFmtId="164" fontId="75" fillId="0" borderId="44" xfId="3" applyNumberFormat="1" applyFont="1" applyBorder="1" applyAlignment="1">
      <alignment horizontal="right" wrapText="1"/>
    </xf>
    <xf numFmtId="164" fontId="75" fillId="0" borderId="44" xfId="3" applyNumberFormat="1" applyFont="1" applyFill="1" applyBorder="1" applyProtection="1"/>
    <xf numFmtId="0" fontId="0" fillId="0" borderId="10" xfId="0" applyBorder="1"/>
    <xf numFmtId="0" fontId="0" fillId="0" borderId="151" xfId="0" applyBorder="1"/>
    <xf numFmtId="164" fontId="6" fillId="0" borderId="12" xfId="3" applyNumberFormat="1" applyFont="1" applyFill="1" applyBorder="1" applyAlignment="1">
      <alignment horizontal="left"/>
    </xf>
    <xf numFmtId="164" fontId="121" fillId="0" borderId="151" xfId="3" applyNumberFormat="1" applyFont="1" applyBorder="1"/>
    <xf numFmtId="4" fontId="75" fillId="0" borderId="152" xfId="668" applyNumberFormat="1" applyFont="1" applyFill="1" applyBorder="1" applyProtection="1"/>
    <xf numFmtId="164" fontId="121" fillId="0" borderId="152" xfId="3" applyNumberFormat="1" applyFont="1" applyBorder="1"/>
    <xf numFmtId="0" fontId="0" fillId="0" borderId="11" xfId="0" applyBorder="1"/>
    <xf numFmtId="0" fontId="0" fillId="0" borderId="13" xfId="0" applyBorder="1"/>
    <xf numFmtId="164" fontId="9" fillId="0" borderId="153" xfId="3" applyNumberFormat="1" applyFont="1" applyFill="1" applyBorder="1" applyAlignment="1">
      <alignment horizontal="left"/>
    </xf>
    <xf numFmtId="164" fontId="132" fillId="0" borderId="153" xfId="0" applyNumberFormat="1" applyFont="1" applyBorder="1"/>
    <xf numFmtId="164" fontId="132" fillId="0" borderId="13" xfId="0" applyNumberFormat="1" applyFont="1" applyBorder="1"/>
    <xf numFmtId="0" fontId="1" fillId="0" borderId="0" xfId="0" applyFont="1" applyAlignment="1">
      <alignment horizontal="center"/>
    </xf>
    <xf numFmtId="0" fontId="6" fillId="0" borderId="142" xfId="0" applyFont="1" applyBorder="1" applyAlignment="1">
      <alignment horizontal="center"/>
    </xf>
    <xf numFmtId="49" fontId="6" fillId="0" borderId="154" xfId="0" applyNumberFormat="1" applyFont="1" applyBorder="1" applyAlignment="1">
      <alignment horizontal="center"/>
    </xf>
    <xf numFmtId="38" fontId="6" fillId="0" borderId="155" xfId="0" applyNumberFormat="1" applyFont="1" applyBorder="1"/>
    <xf numFmtId="49" fontId="6" fillId="0" borderId="156" xfId="0" applyNumberFormat="1" applyFont="1" applyBorder="1" applyAlignment="1">
      <alignment horizontal="center"/>
    </xf>
    <xf numFmtId="49" fontId="6" fillId="0" borderId="157" xfId="0" applyNumberFormat="1" applyFont="1" applyBorder="1" applyAlignment="1">
      <alignment horizontal="center"/>
    </xf>
    <xf numFmtId="0" fontId="6" fillId="0" borderId="158" xfId="0" applyFont="1" applyBorder="1"/>
    <xf numFmtId="38" fontId="6" fillId="0" borderId="159" xfId="0" applyNumberFormat="1" applyFont="1" applyBorder="1"/>
    <xf numFmtId="0" fontId="1" fillId="0" borderId="121" xfId="0" applyFont="1" applyBorder="1"/>
    <xf numFmtId="0" fontId="9" fillId="0" borderId="160" xfId="0" applyFont="1" applyBorder="1" applyAlignment="1">
      <alignment horizontal="center"/>
    </xf>
    <xf numFmtId="38" fontId="9" fillId="0" borderId="161" xfId="0" applyNumberFormat="1" applyFont="1" applyBorder="1"/>
    <xf numFmtId="0" fontId="6" fillId="0" borderId="0" xfId="0" applyFont="1"/>
    <xf numFmtId="0" fontId="6" fillId="0" borderId="162" xfId="0" applyFont="1" applyBorder="1"/>
    <xf numFmtId="0" fontId="1" fillId="0" borderId="163" xfId="0" applyFont="1" applyBorder="1"/>
    <xf numFmtId="0" fontId="9" fillId="0" borderId="164" xfId="0" applyFont="1" applyBorder="1" applyAlignment="1">
      <alignment horizontal="center"/>
    </xf>
    <xf numFmtId="38" fontId="9" fillId="0" borderId="165" xfId="0" applyNumberFormat="1" applyFont="1" applyBorder="1"/>
    <xf numFmtId="0" fontId="27" fillId="0" borderId="0" xfId="0" applyFont="1" applyAlignment="1">
      <alignment horizontal="center" vertical="center" wrapText="1"/>
    </xf>
    <xf numFmtId="0" fontId="23" fillId="4" borderId="34" xfId="0" applyFont="1" applyFill="1" applyBorder="1" applyAlignment="1" applyProtection="1">
      <alignment horizontal="center" wrapText="1"/>
    </xf>
    <xf numFmtId="3" fontId="10" fillId="0" borderId="0" xfId="12" applyNumberFormat="1" applyFont="1" applyAlignment="1">
      <alignment horizontal="center" vertical="center"/>
    </xf>
    <xf numFmtId="0" fontId="7" fillId="0" borderId="0" xfId="12" applyFont="1" applyAlignment="1">
      <alignment horizontal="center" vertical="center" wrapText="1"/>
    </xf>
    <xf numFmtId="0" fontId="9" fillId="0" borderId="0" xfId="12" applyFont="1" applyAlignment="1">
      <alignment horizontal="center" vertical="center" wrapText="1"/>
    </xf>
    <xf numFmtId="0" fontId="24" fillId="2" borderId="0" xfId="0" applyFont="1" applyFill="1" applyAlignment="1">
      <alignment horizontal="center"/>
    </xf>
    <xf numFmtId="0" fontId="44" fillId="2" borderId="0" xfId="0" applyFont="1" applyFill="1" applyAlignment="1">
      <alignment horizontal="center"/>
    </xf>
    <xf numFmtId="0" fontId="0" fillId="2" borderId="59" xfId="0" applyFill="1" applyBorder="1" applyAlignment="1">
      <alignment horizontal="left" vertical="center" wrapText="1"/>
    </xf>
    <xf numFmtId="0" fontId="0" fillId="2" borderId="58" xfId="0" applyFill="1" applyBorder="1" applyAlignment="1">
      <alignment horizontal="left" vertical="center" wrapText="1"/>
    </xf>
    <xf numFmtId="0" fontId="0" fillId="2" borderId="70" xfId="0" applyFill="1" applyBorder="1" applyAlignment="1">
      <alignment horizontal="left" vertical="center" wrapText="1"/>
    </xf>
    <xf numFmtId="5" fontId="4" fillId="2" borderId="59" xfId="0" applyNumberFormat="1" applyFont="1" applyFill="1" applyBorder="1" applyAlignment="1">
      <alignment horizontal="center" vertical="center" wrapText="1"/>
    </xf>
    <xf numFmtId="5" fontId="4" fillId="2" borderId="60" xfId="0" applyNumberFormat="1" applyFont="1" applyFill="1" applyBorder="1" applyAlignment="1">
      <alignment horizontal="center" vertical="center" wrapText="1"/>
    </xf>
    <xf numFmtId="0" fontId="0" fillId="2" borderId="73" xfId="0" applyFill="1" applyBorder="1" applyAlignment="1">
      <alignment horizontal="left" wrapText="1"/>
    </xf>
    <xf numFmtId="0" fontId="0" fillId="2" borderId="74" xfId="0" applyFill="1" applyBorder="1" applyAlignment="1">
      <alignment horizontal="left" wrapText="1"/>
    </xf>
    <xf numFmtId="0" fontId="0" fillId="2" borderId="35" xfId="0" applyFill="1" applyBorder="1" applyAlignment="1">
      <alignment horizontal="left" wrapText="1"/>
    </xf>
    <xf numFmtId="0" fontId="4" fillId="2" borderId="62" xfId="0" applyFont="1" applyFill="1" applyBorder="1" applyAlignment="1">
      <alignment horizontal="left" wrapText="1"/>
    </xf>
    <xf numFmtId="0" fontId="4" fillId="2" borderId="0" xfId="0" applyFont="1" applyFill="1" applyAlignment="1">
      <alignment horizontal="left" wrapText="1"/>
    </xf>
    <xf numFmtId="0" fontId="4" fillId="2" borderId="7" xfId="0" applyFont="1" applyFill="1" applyBorder="1" applyAlignment="1">
      <alignment horizontal="left" wrapText="1"/>
    </xf>
    <xf numFmtId="0" fontId="4" fillId="2" borderId="61" xfId="0" applyFont="1" applyFill="1" applyBorder="1" applyAlignment="1">
      <alignment horizontal="left" wrapText="1"/>
    </xf>
    <xf numFmtId="0" fontId="4" fillId="2" borderId="18" xfId="0" applyFont="1" applyFill="1" applyBorder="1" applyAlignment="1">
      <alignment horizontal="left" wrapText="1"/>
    </xf>
    <xf numFmtId="0" fontId="4" fillId="2" borderId="19" xfId="0" applyFont="1" applyFill="1" applyBorder="1" applyAlignment="1">
      <alignment horizontal="left" wrapText="1"/>
    </xf>
    <xf numFmtId="0" fontId="44" fillId="2" borderId="0" xfId="0" applyFont="1" applyFill="1" applyAlignment="1">
      <alignment horizontal="center" vertical="center"/>
    </xf>
    <xf numFmtId="0" fontId="3" fillId="2" borderId="59" xfId="0" applyFont="1" applyFill="1" applyBorder="1" applyAlignment="1">
      <alignment horizontal="center"/>
    </xf>
    <xf numFmtId="0" fontId="3" fillId="2" borderId="58" xfId="0" applyFont="1" applyFill="1" applyBorder="1" applyAlignment="1">
      <alignment horizontal="center"/>
    </xf>
    <xf numFmtId="0" fontId="3" fillId="2" borderId="60" xfId="0" applyFont="1" applyFill="1" applyBorder="1" applyAlignment="1">
      <alignment horizontal="center"/>
    </xf>
    <xf numFmtId="0" fontId="68" fillId="2" borderId="85" xfId="0" applyFont="1" applyFill="1" applyBorder="1"/>
    <xf numFmtId="0" fontId="68" fillId="2" borderId="18" xfId="0" applyFont="1" applyFill="1" applyBorder="1"/>
    <xf numFmtId="0" fontId="68" fillId="2" borderId="19" xfId="0" applyFont="1" applyFill="1" applyBorder="1"/>
    <xf numFmtId="0" fontId="3" fillId="0" borderId="1" xfId="0" applyFont="1" applyFill="1" applyBorder="1" applyAlignment="1">
      <alignment horizontal="center"/>
    </xf>
    <xf numFmtId="0" fontId="3" fillId="0" borderId="58" xfId="0" applyFont="1" applyFill="1" applyBorder="1" applyAlignment="1">
      <alignment horizontal="center"/>
    </xf>
    <xf numFmtId="0" fontId="68" fillId="0" borderId="85" xfId="0" applyFont="1" applyFill="1" applyBorder="1" applyAlignment="1">
      <alignment horizontal="center"/>
    </xf>
    <xf numFmtId="0" fontId="68" fillId="0" borderId="18" xfId="0" applyFont="1" applyFill="1" applyBorder="1" applyAlignment="1">
      <alignment horizontal="center"/>
    </xf>
    <xf numFmtId="0" fontId="68" fillId="0" borderId="19" xfId="0" applyFont="1" applyFill="1" applyBorder="1" applyAlignment="1">
      <alignment horizontal="center"/>
    </xf>
    <xf numFmtId="0" fontId="1" fillId="0" borderId="0" xfId="0" applyFont="1" applyAlignment="1">
      <alignment horizontal="center"/>
    </xf>
    <xf numFmtId="0" fontId="6" fillId="0" borderId="45" xfId="4" applyFont="1" applyBorder="1" applyAlignment="1" applyProtection="1">
      <alignment horizontal="center" wrapText="1"/>
      <protection locked="0"/>
    </xf>
    <xf numFmtId="0" fontId="6" fillId="0" borderId="15" xfId="4" applyFont="1" applyBorder="1" applyAlignment="1" applyProtection="1">
      <alignment horizontal="center" wrapText="1"/>
      <protection locked="0"/>
    </xf>
    <xf numFmtId="0" fontId="6" fillId="0" borderId="43" xfId="4" applyFont="1" applyBorder="1" applyAlignment="1" applyProtection="1">
      <alignment horizontal="center" wrapText="1"/>
      <protection locked="0"/>
    </xf>
    <xf numFmtId="0" fontId="79" fillId="0" borderId="0" xfId="959" applyFont="1" applyAlignment="1">
      <alignment horizontal="center"/>
    </xf>
    <xf numFmtId="0" fontId="79" fillId="0" borderId="0" xfId="959" applyFont="1" applyAlignment="1" applyProtection="1">
      <alignment horizontal="center"/>
    </xf>
    <xf numFmtId="164" fontId="6" fillId="0" borderId="45" xfId="3" applyNumberFormat="1" applyFont="1" applyBorder="1" applyAlignment="1" applyProtection="1">
      <alignment horizontal="center"/>
      <protection locked="0"/>
    </xf>
    <xf numFmtId="164" fontId="6" fillId="0" borderId="15" xfId="3" applyNumberFormat="1" applyFont="1" applyBorder="1" applyAlignment="1" applyProtection="1">
      <alignment horizontal="center"/>
      <protection locked="0"/>
    </xf>
    <xf numFmtId="164" fontId="6" fillId="0" borderId="43" xfId="3" applyNumberFormat="1" applyFont="1" applyBorder="1" applyAlignment="1" applyProtection="1">
      <alignment horizontal="center"/>
      <protection locked="0"/>
    </xf>
    <xf numFmtId="0" fontId="122" fillId="0" borderId="0" xfId="0" applyNumberFormat="1" applyFont="1" applyFill="1" applyBorder="1" applyAlignment="1">
      <alignment horizontal="left" vertical="top" wrapText="1"/>
    </xf>
    <xf numFmtId="0" fontId="20" fillId="0" borderId="0" xfId="7" applyFont="1" applyFill="1" applyBorder="1" applyAlignment="1">
      <alignment horizontal="left" wrapText="1"/>
    </xf>
    <xf numFmtId="0" fontId="20" fillId="3" borderId="0" xfId="7" applyFont="1" applyFill="1" applyBorder="1" applyAlignment="1">
      <alignment horizontal="left" wrapText="1"/>
    </xf>
    <xf numFmtId="49" fontId="17" fillId="0" borderId="146" xfId="5" applyNumberFormat="1" applyFont="1" applyBorder="1" applyAlignment="1">
      <alignment horizontal="center"/>
    </xf>
    <xf numFmtId="49" fontId="17" fillId="0" borderId="21" xfId="5" applyNumberFormat="1" applyFont="1" applyBorder="1" applyAlignment="1">
      <alignment horizontal="center"/>
    </xf>
    <xf numFmtId="0" fontId="124" fillId="0" borderId="0" xfId="0" applyFont="1" applyBorder="1" applyAlignment="1">
      <alignment horizontal="left" vertical="top" wrapText="1"/>
    </xf>
    <xf numFmtId="49" fontId="16" fillId="0" borderId="20" xfId="5" applyNumberFormat="1" applyFont="1" applyBorder="1" applyAlignment="1">
      <alignment horizontal="center"/>
    </xf>
    <xf numFmtId="49" fontId="16" fillId="0" borderId="21" xfId="5" applyNumberFormat="1" applyFont="1" applyBorder="1" applyAlignment="1">
      <alignment horizontal="center"/>
    </xf>
    <xf numFmtId="49" fontId="17" fillId="0" borderId="0" xfId="5" applyNumberFormat="1" applyFont="1" applyAlignment="1">
      <alignment horizontal="center" vertical="top" wrapText="1"/>
    </xf>
    <xf numFmtId="0" fontId="1" fillId="0" borderId="45" xfId="0" applyFont="1" applyBorder="1" applyAlignment="1">
      <alignment horizontal="center" wrapText="1"/>
    </xf>
    <xf numFmtId="0" fontId="1" fillId="0" borderId="15" xfId="0" applyFont="1" applyBorder="1" applyAlignment="1">
      <alignment horizontal="center" wrapText="1"/>
    </xf>
    <xf numFmtId="0" fontId="1" fillId="0" borderId="43" xfId="0" applyFont="1" applyBorder="1" applyAlignment="1">
      <alignment horizontal="center" wrapText="1"/>
    </xf>
    <xf numFmtId="0" fontId="130" fillId="0" borderId="0" xfId="0" applyFont="1" applyAlignment="1">
      <alignment horizontal="center"/>
    </xf>
    <xf numFmtId="167" fontId="131" fillId="0" borderId="0" xfId="958" applyFont="1" applyAlignment="1">
      <alignment horizontal="center"/>
    </xf>
  </cellXfs>
  <cellStyles count="998">
    <cellStyle name="20% - Accent1 2" xfId="37" xr:uid="{BB882BC2-B5E8-4AD0-A13A-86FAFCFE20B9}"/>
    <cellStyle name="20% - Accent1 2 2" xfId="38" xr:uid="{8F8CA683-52E2-4920-9221-B74702F21D26}"/>
    <cellStyle name="20% - Accent1 3" xfId="39" xr:uid="{1E4F6FF9-7629-4C7B-960D-2AA5761A176F}"/>
    <cellStyle name="20% - Accent2 2" xfId="40" xr:uid="{BB7E75AA-01B1-4BA6-80FB-763E12AEE12C}"/>
    <cellStyle name="20% - Accent2 2 2" xfId="41" xr:uid="{2D0E050F-DF1F-4661-9313-53C9CBEAD0F1}"/>
    <cellStyle name="20% - Accent2 3" xfId="42" xr:uid="{160B4E5F-F895-4390-9823-D9E7FBB60F73}"/>
    <cellStyle name="20% - Accent3 2" xfId="43" xr:uid="{22812D4D-5526-4072-BB2E-BDF602535B7B}"/>
    <cellStyle name="20% - Accent3 2 2" xfId="44" xr:uid="{42F6EA5D-BEE4-4ECA-842E-99472829CBDA}"/>
    <cellStyle name="20% - Accent3 3" xfId="45" xr:uid="{13962B07-4689-4DB6-AD73-B349E6429305}"/>
    <cellStyle name="20% - Accent4 2" xfId="46" xr:uid="{6D20D661-8860-4667-8F3B-63C69C3C8F93}"/>
    <cellStyle name="20% - Accent4 2 2" xfId="47" xr:uid="{4841BBF6-F249-4E91-8206-57137F1471D9}"/>
    <cellStyle name="20% - Accent4 3" xfId="48" xr:uid="{08D597AB-834A-4D38-9A67-F34E42074D46}"/>
    <cellStyle name="20% - Accent5" xfId="36" builtinId="46" customBuiltin="1"/>
    <cellStyle name="20% - Accent5 2" xfId="49" xr:uid="{81694BE9-0926-485F-9F90-BDE20ABCDD63}"/>
    <cellStyle name="20% - Accent5 2 2" xfId="50" xr:uid="{5BDF4C75-CD9C-4AF5-94B0-360AB498A931}"/>
    <cellStyle name="20% - Accent6 2" xfId="51" xr:uid="{92AB5DA6-245A-4090-B485-EC4107F8A070}"/>
    <cellStyle name="20% - Accent6 2 2" xfId="52" xr:uid="{A616D591-55C8-4BBF-B27F-FAE32693E4B8}"/>
    <cellStyle name="20% - Accent6 3" xfId="53" xr:uid="{96925C1F-9593-4C69-991F-8C89F0318642}"/>
    <cellStyle name="40% - Accent1 2" xfId="54" xr:uid="{2033268F-988E-4345-ACD4-7F71C9F7C5CA}"/>
    <cellStyle name="40% - Accent1 2 2" xfId="55" xr:uid="{7042CF80-143A-4635-8448-BA99A5022DF3}"/>
    <cellStyle name="40% - Accent1 3" xfId="56" xr:uid="{A8AF9F98-D57F-480C-AE17-E6664DCA2B75}"/>
    <cellStyle name="40% - Accent2" xfId="34" builtinId="35" customBuiltin="1"/>
    <cellStyle name="40% - Accent2 2" xfId="57" xr:uid="{DF490599-AA13-4672-ABB3-F7066AAACFFF}"/>
    <cellStyle name="40% - Accent2 2 2" xfId="58" xr:uid="{77092B89-5462-4745-B85C-13A9D5E593AC}"/>
    <cellStyle name="40% - Accent3 2" xfId="59" xr:uid="{BD5F6D13-EF92-4EB5-82E5-9F40C8B90F7C}"/>
    <cellStyle name="40% - Accent3 2 2" xfId="60" xr:uid="{2B7F0BB0-3920-4303-AF66-D966E040DBFB}"/>
    <cellStyle name="40% - Accent3 3" xfId="61" xr:uid="{25D714DA-BD04-4477-9467-60D992F6D929}"/>
    <cellStyle name="40% - Accent4 2" xfId="62" xr:uid="{95F42D6A-ED00-4C09-A517-A340A4F1F2F5}"/>
    <cellStyle name="40% - Accent4 2 2" xfId="63" xr:uid="{775D4F3A-0C4F-4250-8612-91CE3C39FC68}"/>
    <cellStyle name="40% - Accent4 3" xfId="64" xr:uid="{0140ABF6-18BC-4543-97FB-6E93BDA79E44}"/>
    <cellStyle name="40% - Accent5 2" xfId="65" xr:uid="{52321FE5-C737-42A5-9F8F-BBD528AFB4F0}"/>
    <cellStyle name="40% - Accent5 2 2" xfId="66" xr:uid="{AFD7C894-C203-40B1-9EC5-EFF4208FD1B9}"/>
    <cellStyle name="40% - Accent5 3" xfId="67" xr:uid="{2717680D-D9DF-4084-B6C3-3E2B8B1BA2F8}"/>
    <cellStyle name="40% - Accent6 2" xfId="68" xr:uid="{DFE0CF3B-B5ED-46A6-A91C-5A0C3175917B}"/>
    <cellStyle name="40% - Accent6 2 2" xfId="69" xr:uid="{EB8AD2F9-AFBC-4C86-B52C-74C38A1B33B6}"/>
    <cellStyle name="40% - Accent6 3" xfId="70" xr:uid="{82750719-7FDF-4241-8AA2-416ED16237B6}"/>
    <cellStyle name="60% - Accent1 2" xfId="71" xr:uid="{63B79180-3A84-4114-86B1-E622E18CFF22}"/>
    <cellStyle name="60% - Accent1 2 2" xfId="72" xr:uid="{F9B541A7-AF2D-4FAB-A279-DDFA34E6E96E}"/>
    <cellStyle name="60% - Accent1 3" xfId="73" xr:uid="{73EF54A2-61C7-4679-BE07-6D3861944DA1}"/>
    <cellStyle name="60% - Accent2 2" xfId="74" xr:uid="{DF0B8D55-8D3C-49D2-8319-9B4CED0B8CF2}"/>
    <cellStyle name="60% - Accent2 2 2" xfId="75" xr:uid="{A5170AAB-224D-46BE-A324-EDDB67A1AAB5}"/>
    <cellStyle name="60% - Accent2 3" xfId="76" xr:uid="{5BF56F89-BEB5-4CD4-A8EF-5A5B1F9616A3}"/>
    <cellStyle name="60% - Accent3 2" xfId="77" xr:uid="{DA61B81E-F2A9-45DD-9FCA-0F336D6C3A6C}"/>
    <cellStyle name="60% - Accent3 2 2" xfId="78" xr:uid="{D1753628-F278-4501-8745-AE1879F7BBBF}"/>
    <cellStyle name="60% - Accent3 3" xfId="79" xr:uid="{DDD5D35E-26DB-4E5E-942A-1120B11D259B}"/>
    <cellStyle name="60% - Accent4 2" xfId="80" xr:uid="{CBBEA6F7-F0A8-4B42-AA05-568E0A060F8D}"/>
    <cellStyle name="60% - Accent4 2 2" xfId="81" xr:uid="{2C167452-392A-495A-B414-C34C08EB6CD8}"/>
    <cellStyle name="60% - Accent4 3" xfId="82" xr:uid="{59122B13-B109-4EA9-A011-EDDEEFDC6B5E}"/>
    <cellStyle name="60% - Accent5 2" xfId="83" xr:uid="{35C72D0D-6D3D-4CE1-BBC6-506977EB5B0D}"/>
    <cellStyle name="60% - Accent5 2 2" xfId="84" xr:uid="{8B8180A2-57EC-43EC-90C1-F4D499AF1D86}"/>
    <cellStyle name="60% - Accent5 3" xfId="85" xr:uid="{969DBF58-E615-4778-8447-F2C3E41B1150}"/>
    <cellStyle name="60% - Accent6 2" xfId="86" xr:uid="{E318F630-A10B-4B57-9FFF-75CBA4682362}"/>
    <cellStyle name="60% - Accent6 2 2" xfId="87" xr:uid="{99A8C740-7952-4181-99F7-98997A24A392}"/>
    <cellStyle name="60% - Accent6 3" xfId="88" xr:uid="{EDF9E841-A3E4-499E-9CE3-9F58737F3D2A}"/>
    <cellStyle name="Accent1 - 20%" xfId="89" xr:uid="{1DA241F8-1DCE-426E-92A3-42CB0CC02BB8}"/>
    <cellStyle name="Accent1 - 20% 2" xfId="90" xr:uid="{B8619B40-340B-43B5-86B5-12F8D436C5BA}"/>
    <cellStyle name="Accent1 - 20% 2 2" xfId="91" xr:uid="{A408BBE6-C911-4781-9D4F-3410C6F73365}"/>
    <cellStyle name="Accent1 - 20% 2 3" xfId="92" xr:uid="{89947317-1B0D-4B5D-A472-11F7E15C1D8D}"/>
    <cellStyle name="Accent1 - 20% 3" xfId="93" xr:uid="{1240A69C-FF6E-4820-BD94-7F21467D7D69}"/>
    <cellStyle name="Accent1 - 20% 4" xfId="94" xr:uid="{3FC4A327-398F-4F0E-9BF3-335C5F076F77}"/>
    <cellStyle name="Accent1 - 40%" xfId="95" xr:uid="{A03B1241-E1CD-4017-9ECF-37D54A37F7BF}"/>
    <cellStyle name="Accent1 - 40% 2" xfId="96" xr:uid="{ECA6B917-C208-4597-8A44-61DF5B958F2B}"/>
    <cellStyle name="Accent1 - 40% 2 2" xfId="97" xr:uid="{89F89F3E-39F1-417F-B16E-6D982121E02D}"/>
    <cellStyle name="Accent1 - 40% 2 3" xfId="98" xr:uid="{AB2C74A0-AE4A-4BE9-B180-43F61EC1BD8C}"/>
    <cellStyle name="Accent1 - 40% 3" xfId="99" xr:uid="{6BA42B53-9EA5-486C-8C88-3B9B7DDA28B9}"/>
    <cellStyle name="Accent1 - 40% 4" xfId="100" xr:uid="{21093947-01EE-4FD2-8F9D-A9451CA2229F}"/>
    <cellStyle name="Accent1 - 60%" xfId="101" xr:uid="{2FDF38AD-FC2F-43C8-8764-CDA27AEB3F2C}"/>
    <cellStyle name="Accent1 - 60% 2" xfId="102" xr:uid="{782CA9E0-B396-4832-AE21-E7C293865B5D}"/>
    <cellStyle name="Accent1 10" xfId="103" xr:uid="{FFB6BE0A-55CA-4541-890D-7B42EA7CB988}"/>
    <cellStyle name="Accent1 10 2" xfId="104" xr:uid="{B1FD1194-4931-4528-8456-5D85AC1BEF50}"/>
    <cellStyle name="Accent1 11" xfId="105" xr:uid="{87858D75-1252-4274-BE03-56230CA47E68}"/>
    <cellStyle name="Accent1 11 2" xfId="106" xr:uid="{ADD30DA3-8AF0-4FDB-BE46-55BD8A99FAFF}"/>
    <cellStyle name="Accent1 12" xfId="107" xr:uid="{4E11F694-777D-40B9-94E5-275AF8CBB5EE}"/>
    <cellStyle name="Accent1 12 2" xfId="108" xr:uid="{4CF4A089-ABE3-4BA9-A7B6-B558443ADFBC}"/>
    <cellStyle name="Accent1 13" xfId="109" xr:uid="{7BE81B66-4346-4282-816B-7FC151AB72E6}"/>
    <cellStyle name="Accent1 13 2" xfId="110" xr:uid="{5A742753-1765-4A12-82DB-E9CD8B5A5253}"/>
    <cellStyle name="Accent1 14" xfId="111" xr:uid="{0D16F7E0-A25F-4F78-B246-37CA01C32277}"/>
    <cellStyle name="Accent1 14 2" xfId="112" xr:uid="{B3AF6E9D-E839-4F0D-8853-7B363B67290B}"/>
    <cellStyle name="Accent1 15" xfId="113" xr:uid="{DE35E13B-AB56-4B30-95C8-AA75758D74E8}"/>
    <cellStyle name="Accent1 15 2" xfId="114" xr:uid="{0EC8CB42-B41D-42A4-A7C6-08F8CBE91A5B}"/>
    <cellStyle name="Accent1 16" xfId="115" xr:uid="{C35D0C32-E9B1-471F-B489-2ED4E9BB15DA}"/>
    <cellStyle name="Accent1 16 2" xfId="116" xr:uid="{472BBEB8-07DA-4351-8075-96010FC94748}"/>
    <cellStyle name="Accent1 17" xfId="117" xr:uid="{7C5AC5D9-A428-4BA1-B65C-7D6F00876F9A}"/>
    <cellStyle name="Accent1 17 2" xfId="118" xr:uid="{7889F6C0-EE14-4DCF-A80E-B4EF77FB4D07}"/>
    <cellStyle name="Accent1 18" xfId="119" xr:uid="{B8B94D77-6EF2-4347-A49F-F8FFD33532AC}"/>
    <cellStyle name="Accent1 18 2" xfId="120" xr:uid="{E8E89179-E28C-4A8C-80B3-6D9F872CBCBB}"/>
    <cellStyle name="Accent1 19" xfId="121" xr:uid="{371585AF-B330-41B1-A504-FB425AFAC4D6}"/>
    <cellStyle name="Accent1 19 2" xfId="122" xr:uid="{BC8DBF9D-76E2-482B-9086-DDBAB0CE5FE6}"/>
    <cellStyle name="Accent1 2" xfId="123" xr:uid="{7D85DF47-CA62-4B7E-8960-2627DE89661F}"/>
    <cellStyle name="Accent1 2 2" xfId="124" xr:uid="{EDD3AB99-3F8D-4CEC-B8C2-DC9335AB34F6}"/>
    <cellStyle name="Accent1 2 3" xfId="125" xr:uid="{E9D8C52A-BDC2-4687-B035-4424B18694C8}"/>
    <cellStyle name="Accent1 20" xfId="126" xr:uid="{F0E9EC4F-FED8-40BE-B8ED-EBF825F867BB}"/>
    <cellStyle name="Accent1 20 2" xfId="127" xr:uid="{582719F5-2FE0-4554-8F08-D161999F6FFD}"/>
    <cellStyle name="Accent1 21" xfId="128" xr:uid="{F204D53D-223B-4562-A1AE-F7AEEB411E41}"/>
    <cellStyle name="Accent1 21 2" xfId="129" xr:uid="{D892AB7C-707F-4E09-9ECF-F3A70B8B7071}"/>
    <cellStyle name="Accent1 22" xfId="130" xr:uid="{FC60C0F0-869B-466B-A38D-2787E40A29D0}"/>
    <cellStyle name="Accent1 22 2" xfId="131" xr:uid="{AAAB0AE9-C2CB-4E31-8B50-2C52594CB697}"/>
    <cellStyle name="Accent1 23" xfId="132" xr:uid="{9EE7B856-FDB5-4EC3-9454-7C5BEFA4D9A4}"/>
    <cellStyle name="Accent1 23 2" xfId="133" xr:uid="{A90939B2-DEA6-4DAC-BF2A-984F2A43BD99}"/>
    <cellStyle name="Accent1 24" xfId="134" xr:uid="{92700BDE-38E9-4C33-AF16-993AD3403E14}"/>
    <cellStyle name="Accent1 24 2" xfId="135" xr:uid="{F4C85A0F-5FBF-49B0-8F47-5F01E5B42C8A}"/>
    <cellStyle name="Accent1 25" xfId="136" xr:uid="{3F386387-D6BA-4270-8D6C-2DD9E98B93DC}"/>
    <cellStyle name="Accent1 25 2" xfId="137" xr:uid="{8556D693-648C-439D-B38F-29F34072C481}"/>
    <cellStyle name="Accent1 26" xfId="138" xr:uid="{BF01BFAE-1525-43EA-B8EA-FFED030F801A}"/>
    <cellStyle name="Accent1 26 2" xfId="139" xr:uid="{D0E9B19E-69D4-4891-ADA2-86DC32235ADC}"/>
    <cellStyle name="Accent1 27" xfId="140" xr:uid="{1CBC6951-0859-4719-85E3-45B643C5A8BF}"/>
    <cellStyle name="Accent1 27 2" xfId="141" xr:uid="{7823E35A-5F77-4620-9CFF-A52CB1B6E070}"/>
    <cellStyle name="Accent1 28" xfId="142" xr:uid="{FB188863-C298-4787-AED7-4CF267EC8E1D}"/>
    <cellStyle name="Accent1 28 2" xfId="143" xr:uid="{778E9783-0442-46C3-BEB3-BD8EFC4A9868}"/>
    <cellStyle name="Accent1 29" xfId="144" xr:uid="{2849850C-BF6D-4868-8F7C-65095F8C3248}"/>
    <cellStyle name="Accent1 29 2" xfId="145" xr:uid="{B2DE8BE6-6B2B-4B66-8D3F-D1263C48C409}"/>
    <cellStyle name="Accent1 3" xfId="146" xr:uid="{042018B2-853E-4F9E-BEA7-BFF1188F6A9D}"/>
    <cellStyle name="Accent1 3 2" xfId="147" xr:uid="{A1A4202A-EB03-493F-B0B1-FA1D06FFEA94}"/>
    <cellStyle name="Accent1 30" xfId="148" xr:uid="{D652B0B8-FDA3-4BD4-B019-B01E8910BF2A}"/>
    <cellStyle name="Accent1 30 2" xfId="149" xr:uid="{11385CA2-5E34-4377-9930-D6BD4A986E3C}"/>
    <cellStyle name="Accent1 31" xfId="150" xr:uid="{793FA155-016E-4DD0-BD64-3DB49917946C}"/>
    <cellStyle name="Accent1 31 2" xfId="151" xr:uid="{B9B97F0B-CFC1-49AD-BFCE-8FF8CADC58F2}"/>
    <cellStyle name="Accent1 32" xfId="152" xr:uid="{4FD78773-9640-4CF2-9E76-85A4E02F2390}"/>
    <cellStyle name="Accent1 33" xfId="153" xr:uid="{FA22EA2A-E679-4F36-ADCA-099A53782A57}"/>
    <cellStyle name="Accent1 34" xfId="154" xr:uid="{BA03E852-3CDC-442C-8F7B-8FFCDA9F6F86}"/>
    <cellStyle name="Accent1 35" xfId="155" xr:uid="{3CF8C039-52E5-4F14-9FA7-8E866C2EA8E3}"/>
    <cellStyle name="Accent1 36" xfId="156" xr:uid="{96192ECC-6447-463A-AC91-8F312BD2BED0}"/>
    <cellStyle name="Accent1 37" xfId="157" xr:uid="{1F5FF69E-1E87-4494-BF1A-C04BF5EB287B}"/>
    <cellStyle name="Accent1 38" xfId="158" xr:uid="{D28359A9-672F-4739-A7D2-35FC80DD60DB}"/>
    <cellStyle name="Accent1 39" xfId="159" xr:uid="{BC0C48BB-9754-4CBD-8D7A-21A3168D2B1C}"/>
    <cellStyle name="Accent1 4" xfId="160" xr:uid="{82028669-1F98-4185-A913-317D964845D7}"/>
    <cellStyle name="Accent1 4 2" xfId="161" xr:uid="{F789690C-EDAD-45D9-A8A8-0469EB9494AA}"/>
    <cellStyle name="Accent1 40" xfId="162" xr:uid="{3EB3E879-D644-421C-ABB4-DA220E729022}"/>
    <cellStyle name="Accent1 41" xfId="163" xr:uid="{5372DDEA-ADF2-48F3-95C3-6348D7E93FE6}"/>
    <cellStyle name="Accent1 42" xfId="164" xr:uid="{4C1CDE5C-4E7B-4688-B700-010F289B5B97}"/>
    <cellStyle name="Accent1 43" xfId="165" xr:uid="{C26694BF-26E4-40CE-A3AA-D55EE386ABC8}"/>
    <cellStyle name="Accent1 44" xfId="166" xr:uid="{3C1CF1ED-8926-40CD-864A-AE4E5BE3B5B6}"/>
    <cellStyle name="Accent1 45" xfId="167" xr:uid="{FDBFE0B6-A22C-454E-AD4A-3378202F49FD}"/>
    <cellStyle name="Accent1 46" xfId="168" xr:uid="{64D58575-D8F6-4E2D-B766-04E945893176}"/>
    <cellStyle name="Accent1 47" xfId="169" xr:uid="{833C2FC5-C4F8-4BF4-B26C-36F6FD1B1C15}"/>
    <cellStyle name="Accent1 48" xfId="170" xr:uid="{E85FD7FA-B521-4C90-BC14-1FD8C5D99A98}"/>
    <cellStyle name="Accent1 49" xfId="171" xr:uid="{C3CD3505-EC4A-41B5-BF7F-CE76C1E258A9}"/>
    <cellStyle name="Accent1 5" xfId="172" xr:uid="{3334E3D3-A94D-4791-8FA5-76ACD791843E}"/>
    <cellStyle name="Accent1 5 2" xfId="173" xr:uid="{6E6CD17B-215A-438D-B2E4-A0221CC10AF2}"/>
    <cellStyle name="Accent1 6" xfId="174" xr:uid="{18870479-49D3-4534-A0AB-B7B32B102131}"/>
    <cellStyle name="Accent1 6 2" xfId="175" xr:uid="{B15A90F4-B31F-43C0-9B5E-877D46E23BBA}"/>
    <cellStyle name="Accent1 7" xfId="176" xr:uid="{04B7CDA8-7FDA-4C3F-838F-8573FDCDAE69}"/>
    <cellStyle name="Accent1 7 2" xfId="177" xr:uid="{C5D493DB-9564-44AF-956B-AD71026DC3D0}"/>
    <cellStyle name="Accent1 8" xfId="178" xr:uid="{6552D1AD-E4A0-408C-ABDD-37673B3E4D2F}"/>
    <cellStyle name="Accent1 8 2" xfId="179" xr:uid="{D5EDBEC9-D1F7-4BD6-A5DE-0783C217EA9A}"/>
    <cellStyle name="Accent1 9" xfId="180" xr:uid="{7BE75B66-3D6D-4B1B-83CD-B38E426BBBD4}"/>
    <cellStyle name="Accent1 9 2" xfId="181" xr:uid="{478AC74D-BC13-4F7A-8022-A7AFCA84DE45}"/>
    <cellStyle name="Accent2 - 20%" xfId="182" xr:uid="{0EEA6077-BEBC-4537-A719-822AF2B5363C}"/>
    <cellStyle name="Accent2 - 20% 2" xfId="183" xr:uid="{74DA82F9-AC8E-4C56-BBB2-28C246EEA4C1}"/>
    <cellStyle name="Accent2 - 20% 2 2" xfId="184" xr:uid="{EFDF69FB-1795-4113-92C6-4B3F8172F26D}"/>
    <cellStyle name="Accent2 - 20% 2 3" xfId="185" xr:uid="{2B23163D-CAEB-4EFD-8210-7E2B7CA54A66}"/>
    <cellStyle name="Accent2 - 20% 3" xfId="186" xr:uid="{57A1F7BD-D798-4CDA-A86C-F2000A5C66C1}"/>
    <cellStyle name="Accent2 - 20% 4" xfId="187" xr:uid="{D82FB778-259B-4367-B7D8-418C0CAFCDCB}"/>
    <cellStyle name="Accent2 - 40%" xfId="188" xr:uid="{D6AF6E30-838E-4664-B802-6DDF283A58FC}"/>
    <cellStyle name="Accent2 - 40% 2" xfId="189" xr:uid="{8C2C0963-DF95-46F9-900B-B9D77CD58CD9}"/>
    <cellStyle name="Accent2 - 40% 2 2" xfId="190" xr:uid="{616488DD-2D69-4102-8405-784FDE7CD3E6}"/>
    <cellStyle name="Accent2 - 40% 2 3" xfId="191" xr:uid="{24DEBA13-86A8-4519-B2BC-21A65542792D}"/>
    <cellStyle name="Accent2 - 40% 3" xfId="192" xr:uid="{85962E2E-0C63-43C4-BE37-446556D60805}"/>
    <cellStyle name="Accent2 - 40% 4" xfId="193" xr:uid="{98ADE3F8-ADA4-4BBF-8E78-E88A34B4D036}"/>
    <cellStyle name="Accent2 - 60%" xfId="194" xr:uid="{2C8798FD-901F-4778-8190-DA9399CD29E2}"/>
    <cellStyle name="Accent2 - 60% 2" xfId="195" xr:uid="{81E68A6A-8AAC-46BE-8677-5E3D8C2A3AC6}"/>
    <cellStyle name="Accent2 10" xfId="196" xr:uid="{4B81A6A7-56E5-4BEA-8FBF-3D952DD3BD77}"/>
    <cellStyle name="Accent2 10 2" xfId="197" xr:uid="{D98D7B02-4FD8-4F46-90B4-05DBD9CC606F}"/>
    <cellStyle name="Accent2 11" xfId="198" xr:uid="{DA3BB017-C80A-4BF6-AD2C-6E7C172D8015}"/>
    <cellStyle name="Accent2 11 2" xfId="199" xr:uid="{1460C299-1AEA-4DA0-B018-BD5E51DD09D8}"/>
    <cellStyle name="Accent2 12" xfId="200" xr:uid="{7C66EA8B-AB6D-440B-B008-57B69BF922B6}"/>
    <cellStyle name="Accent2 12 2" xfId="201" xr:uid="{BAF06455-7458-4D2A-B16A-5531ED0D5B3C}"/>
    <cellStyle name="Accent2 13" xfId="202" xr:uid="{91796A45-34CA-4A2E-B1FA-56F885018B76}"/>
    <cellStyle name="Accent2 13 2" xfId="203" xr:uid="{A20505C3-2A20-4A31-A580-EBC13DF89A81}"/>
    <cellStyle name="Accent2 14" xfId="204" xr:uid="{E4DC2AE6-E5C0-40A9-8AF9-08C746AF7016}"/>
    <cellStyle name="Accent2 14 2" xfId="205" xr:uid="{0CB5978D-89E1-4E99-9743-63D051C23BAD}"/>
    <cellStyle name="Accent2 15" xfId="206" xr:uid="{5E83D9FB-B968-48CB-9DA0-8ACEE86BBCF9}"/>
    <cellStyle name="Accent2 15 2" xfId="207" xr:uid="{AB0B4B73-829B-4A79-B808-C814EBA284E7}"/>
    <cellStyle name="Accent2 16" xfId="208" xr:uid="{90D7AB12-D4BA-4BE7-BC2E-302A30643AB1}"/>
    <cellStyle name="Accent2 16 2" xfId="209" xr:uid="{8F8D7421-AF7C-46D7-BA47-239333E316DF}"/>
    <cellStyle name="Accent2 17" xfId="210" xr:uid="{4411420E-B71C-4313-8E9E-DF51A0332F91}"/>
    <cellStyle name="Accent2 17 2" xfId="211" xr:uid="{EFF419DE-EA6D-4565-BBEB-B6F1DB717049}"/>
    <cellStyle name="Accent2 18" xfId="212" xr:uid="{18B74CEC-D7E2-4091-AE78-2AB803A89F92}"/>
    <cellStyle name="Accent2 18 2" xfId="213" xr:uid="{4F24C13B-2110-4EBB-9707-CB7BE6734CCE}"/>
    <cellStyle name="Accent2 19" xfId="214" xr:uid="{2660202B-12D3-49B3-BAD8-3800E8E670DC}"/>
    <cellStyle name="Accent2 19 2" xfId="215" xr:uid="{73E957CC-90E1-4163-AF78-5F8045DB6C80}"/>
    <cellStyle name="Accent2 2" xfId="216" xr:uid="{042CFAC1-2CA9-4D9F-BE63-77783CB0F31C}"/>
    <cellStyle name="Accent2 2 2" xfId="217" xr:uid="{5E9721CE-A46B-4014-AC32-DC76A99D18BB}"/>
    <cellStyle name="Accent2 2 3" xfId="218" xr:uid="{24310EA7-BA4D-4921-BB6C-C22EF9E8D326}"/>
    <cellStyle name="Accent2 20" xfId="219" xr:uid="{81BA14BE-D1A4-4999-BC70-98ACC057B95D}"/>
    <cellStyle name="Accent2 20 2" xfId="220" xr:uid="{208E4F4B-3AD4-45B7-BBE3-34CFE0930ADF}"/>
    <cellStyle name="Accent2 21" xfId="221" xr:uid="{6C3B6B5A-8D1B-4FB4-BB40-92A61D6CC4AE}"/>
    <cellStyle name="Accent2 21 2" xfId="222" xr:uid="{A6B0AB3C-F297-427D-99E9-64206475EADC}"/>
    <cellStyle name="Accent2 22" xfId="223" xr:uid="{5BC49567-9C6E-419A-9190-BEA46FAE36B3}"/>
    <cellStyle name="Accent2 22 2" xfId="224" xr:uid="{D79A49D7-B09A-4B25-8769-3C3BF54D6934}"/>
    <cellStyle name="Accent2 23" xfId="225" xr:uid="{9A2D3BBA-B7C0-4323-B613-0F2890CCD3D0}"/>
    <cellStyle name="Accent2 23 2" xfId="226" xr:uid="{1C4952FE-AA45-4AB2-B311-FA08642EE2F1}"/>
    <cellStyle name="Accent2 24" xfId="227" xr:uid="{FD05B512-EBAF-492A-8545-25DD399D45CE}"/>
    <cellStyle name="Accent2 24 2" xfId="228" xr:uid="{29C2EA2A-9C6D-4FAB-9074-ACAC0FE37841}"/>
    <cellStyle name="Accent2 25" xfId="229" xr:uid="{5603F49D-4F8C-4DD4-877D-9935C1EB4242}"/>
    <cellStyle name="Accent2 25 2" xfId="230" xr:uid="{1AE8096D-5E09-43FC-8AD3-3B1BB7A5D61C}"/>
    <cellStyle name="Accent2 26" xfId="231" xr:uid="{A96FE1E3-819C-4FF3-96B3-6D7AD05D7D34}"/>
    <cellStyle name="Accent2 26 2" xfId="232" xr:uid="{7C38E30C-50C9-443F-A6E2-3D427D58FBAA}"/>
    <cellStyle name="Accent2 27" xfId="233" xr:uid="{F4F85D40-2EDC-4EDB-9E82-DE80A67C2FF1}"/>
    <cellStyle name="Accent2 27 2" xfId="234" xr:uid="{F4BF87AC-F3DA-48B7-AD42-5F2061756619}"/>
    <cellStyle name="Accent2 28" xfId="235" xr:uid="{ED305D42-7362-41E4-9790-A7BC16F572B4}"/>
    <cellStyle name="Accent2 28 2" xfId="236" xr:uid="{C41A3E6A-3B01-451D-B503-A53E3975C8EE}"/>
    <cellStyle name="Accent2 29" xfId="237" xr:uid="{EA15AE6C-BC65-400D-9C65-0DA40AD882F2}"/>
    <cellStyle name="Accent2 29 2" xfId="238" xr:uid="{77C681B3-7AD4-48EF-9B0C-A711461E64A0}"/>
    <cellStyle name="Accent2 3" xfId="239" xr:uid="{938EDBA4-FF67-452D-B481-256CF3FF7367}"/>
    <cellStyle name="Accent2 3 2" xfId="240" xr:uid="{8585F997-0B45-4A71-946A-2CA1C5DC6084}"/>
    <cellStyle name="Accent2 30" xfId="241" xr:uid="{22A6F241-8222-44C1-9C95-145062E3DFE9}"/>
    <cellStyle name="Accent2 30 2" xfId="242" xr:uid="{1F3E79B1-C652-4D6E-99EF-9AFD084BCB2F}"/>
    <cellStyle name="Accent2 31" xfId="243" xr:uid="{31AA56B5-1853-4074-A19C-EBA386DC771F}"/>
    <cellStyle name="Accent2 31 2" xfId="244" xr:uid="{19D4A27A-B9E7-4688-8090-A47FBA30D63B}"/>
    <cellStyle name="Accent2 32" xfId="245" xr:uid="{AA3FC7BB-D3BD-46AF-8AE0-BD7F5299C18D}"/>
    <cellStyle name="Accent2 33" xfId="246" xr:uid="{42168AD2-AA89-4F5A-8DBD-A49619D5B75E}"/>
    <cellStyle name="Accent2 34" xfId="247" xr:uid="{57A6CDA4-6378-49DC-8CA7-01A07C18647C}"/>
    <cellStyle name="Accent2 35" xfId="248" xr:uid="{630734B9-97C2-4932-915E-53C81CC1545F}"/>
    <cellStyle name="Accent2 36" xfId="249" xr:uid="{C03BA278-BAE0-4761-8F95-2BC4FA45343E}"/>
    <cellStyle name="Accent2 37" xfId="250" xr:uid="{2108C0A0-5108-4206-AA25-CD197ED501A4}"/>
    <cellStyle name="Accent2 38" xfId="251" xr:uid="{1702CDF8-BEE4-4A79-A938-EF708EDF1866}"/>
    <cellStyle name="Accent2 39" xfId="252" xr:uid="{8E64103F-B0FF-4734-A3FC-ECAEC69D70B2}"/>
    <cellStyle name="Accent2 4" xfId="253" xr:uid="{0007039D-9B5F-4EAB-AEBC-864504D92662}"/>
    <cellStyle name="Accent2 4 2" xfId="254" xr:uid="{A430EF48-C4AF-482D-9BAF-CF6E98226F71}"/>
    <cellStyle name="Accent2 40" xfId="255" xr:uid="{E7F6AD26-5EBE-4407-B2A0-F9EEF01AC9FB}"/>
    <cellStyle name="Accent2 41" xfId="256" xr:uid="{04DF8599-648F-443F-82AE-C8B25EE5360B}"/>
    <cellStyle name="Accent2 42" xfId="257" xr:uid="{F285FC61-E95C-491E-B001-F78E4FCFFD34}"/>
    <cellStyle name="Accent2 43" xfId="258" xr:uid="{EC521D37-565C-4976-A6AA-A1EBC1751FC4}"/>
    <cellStyle name="Accent2 44" xfId="259" xr:uid="{36B65D09-B387-41CB-B1DA-CCFCE25BC203}"/>
    <cellStyle name="Accent2 45" xfId="260" xr:uid="{DEFA5D56-E2E0-40A1-9D58-F94A83281E4C}"/>
    <cellStyle name="Accent2 46" xfId="261" xr:uid="{DADDB525-7B77-4715-B116-DDF753CD1A2B}"/>
    <cellStyle name="Accent2 47" xfId="262" xr:uid="{D2FDFACD-39D5-421B-9FF2-C86EBB0D289C}"/>
    <cellStyle name="Accent2 48" xfId="263" xr:uid="{B22A0009-CFA5-4960-80B4-5E4EE697D797}"/>
    <cellStyle name="Accent2 49" xfId="264" xr:uid="{7AFB7B38-59DA-420A-91D4-568ADF073DEE}"/>
    <cellStyle name="Accent2 5" xfId="265" xr:uid="{CEEE9CB7-065D-4DA8-AD15-751BDA13BF67}"/>
    <cellStyle name="Accent2 5 2" xfId="266" xr:uid="{851796A8-22CB-4D5C-8093-0296D3A48C89}"/>
    <cellStyle name="Accent2 6" xfId="267" xr:uid="{C133D4C2-5678-4DD6-8E1E-8571F599DB5E}"/>
    <cellStyle name="Accent2 6 2" xfId="268" xr:uid="{061F046D-CB9B-4D7F-9AD4-7B331FCAAD6C}"/>
    <cellStyle name="Accent2 7" xfId="269" xr:uid="{7C58A92F-31FB-49A6-A853-6ED92117E771}"/>
    <cellStyle name="Accent2 7 2" xfId="270" xr:uid="{777256CA-44F5-47B1-97BD-20265463762E}"/>
    <cellStyle name="Accent2 8" xfId="271" xr:uid="{F6AC8E84-0E73-4D3A-B43A-8E5C543404FE}"/>
    <cellStyle name="Accent2 8 2" xfId="272" xr:uid="{178015C0-391D-45DC-8304-5A3C1D1D1DC1}"/>
    <cellStyle name="Accent2 9" xfId="273" xr:uid="{41EC1A84-6873-4404-82E9-AD9B51BA3D51}"/>
    <cellStyle name="Accent2 9 2" xfId="274" xr:uid="{5EEF43BB-15FE-4B09-A45D-6AEF170DB5B8}"/>
    <cellStyle name="Accent3 - 20%" xfId="275" xr:uid="{6289F8CF-4BEE-4611-818A-4C8C1ADCC8E0}"/>
    <cellStyle name="Accent3 - 20% 2" xfId="276" xr:uid="{C5F1F721-55AD-4242-B208-3EA1D154303C}"/>
    <cellStyle name="Accent3 - 20% 2 2" xfId="277" xr:uid="{27CB7BF5-DA92-4771-BD5E-9C19D7D92124}"/>
    <cellStyle name="Accent3 - 20% 2 3" xfId="278" xr:uid="{6F2572B7-9BA5-4759-95BF-8B2A59CEC192}"/>
    <cellStyle name="Accent3 - 20% 3" xfId="279" xr:uid="{77852ECF-B9B7-4BB2-BA27-F125F06C5A0A}"/>
    <cellStyle name="Accent3 - 20% 4" xfId="280" xr:uid="{99E9B85E-A636-4FA8-88FE-1D24806B67B4}"/>
    <cellStyle name="Accent3 - 40%" xfId="281" xr:uid="{782CA38A-1E71-4D07-A47D-472119B23092}"/>
    <cellStyle name="Accent3 - 40% 2" xfId="282" xr:uid="{C5CF5552-3974-498D-8A6B-CA7266C7EC9C}"/>
    <cellStyle name="Accent3 - 40% 2 2" xfId="283" xr:uid="{4871802C-4FD9-48E6-A407-A21DC47CF9B4}"/>
    <cellStyle name="Accent3 - 40% 2 3" xfId="284" xr:uid="{AD14ECB0-D2A6-4C7B-9D2D-C75DA8914675}"/>
    <cellStyle name="Accent3 - 40% 3" xfId="285" xr:uid="{3A6A0EDD-D555-487F-AF05-2A016AC2536B}"/>
    <cellStyle name="Accent3 - 40% 4" xfId="286" xr:uid="{637DB53B-5BE6-4E1C-A48F-31E384CE3DC2}"/>
    <cellStyle name="Accent3 - 60%" xfId="287" xr:uid="{0A3B3A9F-67B0-4E55-B741-6AAE6AB995D5}"/>
    <cellStyle name="Accent3 - 60% 2" xfId="288" xr:uid="{A394A771-A83D-4003-A9BF-2C0B5F33BEFA}"/>
    <cellStyle name="Accent3 10" xfId="289" xr:uid="{C4B1F23C-5098-45DB-846C-9131FA6D3F4F}"/>
    <cellStyle name="Accent3 10 2" xfId="290" xr:uid="{6FE86FD5-C271-42F6-A6CF-9F735B0BAC96}"/>
    <cellStyle name="Accent3 11" xfId="291" xr:uid="{80895BFD-D47A-4230-881A-746D49B80AC0}"/>
    <cellStyle name="Accent3 11 2" xfId="292" xr:uid="{377810C2-A916-4481-BAD5-86AD9329A0C1}"/>
    <cellStyle name="Accent3 12" xfId="293" xr:uid="{B6CD751E-53D9-45AB-B22D-D2BC97F12421}"/>
    <cellStyle name="Accent3 12 2" xfId="294" xr:uid="{34318AB2-243F-48B0-81BA-1275C8D48CDD}"/>
    <cellStyle name="Accent3 13" xfId="295" xr:uid="{CBF9398D-4D23-49F0-B7D9-8BE324E3551B}"/>
    <cellStyle name="Accent3 13 2" xfId="296" xr:uid="{E0747C6E-B0A4-462C-9763-C7E827342F51}"/>
    <cellStyle name="Accent3 14" xfId="297" xr:uid="{B8C9D410-75B6-4672-B7B0-6E0ECF355952}"/>
    <cellStyle name="Accent3 14 2" xfId="298" xr:uid="{1510CA8B-7162-4A95-960F-85EC4724E8D7}"/>
    <cellStyle name="Accent3 15" xfId="299" xr:uid="{C0DA366D-5A39-481F-93E5-792942408EA3}"/>
    <cellStyle name="Accent3 15 2" xfId="300" xr:uid="{936FC967-3E3D-4023-828E-33D42EC816A3}"/>
    <cellStyle name="Accent3 16" xfId="301" xr:uid="{6AF62495-F3CD-49C6-8B27-4E42A86895CF}"/>
    <cellStyle name="Accent3 16 2" xfId="302" xr:uid="{79EF4208-C8F2-4440-A4E7-070F1BE42B13}"/>
    <cellStyle name="Accent3 17" xfId="303" xr:uid="{97A480E0-19FC-446F-B65F-6600CE85CAC8}"/>
    <cellStyle name="Accent3 17 2" xfId="304" xr:uid="{5A7CE706-7B4E-40A7-9FBF-C85E74A023F6}"/>
    <cellStyle name="Accent3 18" xfId="305" xr:uid="{FF0F614F-F4C9-42CD-B40C-17DF1E611BB8}"/>
    <cellStyle name="Accent3 18 2" xfId="306" xr:uid="{9EC3EBB6-C7A6-40DF-BD6A-8E735FCB25AA}"/>
    <cellStyle name="Accent3 19" xfId="307" xr:uid="{2D8871FF-BD06-45D0-A206-CAF73083EF3F}"/>
    <cellStyle name="Accent3 19 2" xfId="308" xr:uid="{43E31D9D-ADF4-42DA-92C3-A985513C1AB6}"/>
    <cellStyle name="Accent3 2" xfId="309" xr:uid="{E247B165-0991-45B4-B2AB-2C57BD65E5F1}"/>
    <cellStyle name="Accent3 2 2" xfId="310" xr:uid="{30D9E53B-E61D-44BA-B6EA-43EA941A3813}"/>
    <cellStyle name="Accent3 2 3" xfId="311" xr:uid="{6B44BD5C-F657-4D5D-8496-3C95BA22421E}"/>
    <cellStyle name="Accent3 20" xfId="312" xr:uid="{CC6B5318-A40C-464B-B2D6-F0917950461E}"/>
    <cellStyle name="Accent3 20 2" xfId="313" xr:uid="{9FAF9D69-01DC-44E9-9B1D-8AFBA2B194D5}"/>
    <cellStyle name="Accent3 21" xfId="314" xr:uid="{584C44DB-98AE-4381-BD1B-F7CD363AF2F1}"/>
    <cellStyle name="Accent3 21 2" xfId="315" xr:uid="{3835EF10-4CF7-4288-B007-3F3224E60FE1}"/>
    <cellStyle name="Accent3 22" xfId="316" xr:uid="{3D7804F0-8BEE-4167-89D2-4F6D0BEA0F80}"/>
    <cellStyle name="Accent3 22 2" xfId="317" xr:uid="{216A5558-7330-4F3F-95A0-462ACBC9A6EB}"/>
    <cellStyle name="Accent3 23" xfId="318" xr:uid="{CC585269-3085-4DBC-8C19-4A215ECB4776}"/>
    <cellStyle name="Accent3 23 2" xfId="319" xr:uid="{52A1381D-96DC-4708-978F-7A993036B932}"/>
    <cellStyle name="Accent3 24" xfId="320" xr:uid="{24586270-8EFF-4977-A12E-593121697677}"/>
    <cellStyle name="Accent3 24 2" xfId="321" xr:uid="{91AC2F80-778C-4069-8EE9-E39F5A01A290}"/>
    <cellStyle name="Accent3 25" xfId="322" xr:uid="{663799CD-04B7-4D79-B50C-598F66954360}"/>
    <cellStyle name="Accent3 25 2" xfId="323" xr:uid="{6660965B-C49D-450A-B0D4-2E6118EDE374}"/>
    <cellStyle name="Accent3 26" xfId="324" xr:uid="{B288AE3A-09F3-4965-90E7-BD85E9CFAF50}"/>
    <cellStyle name="Accent3 26 2" xfId="325" xr:uid="{6AE51B0A-6DDF-42C6-924D-BA8F2E41F055}"/>
    <cellStyle name="Accent3 27" xfId="326" xr:uid="{5DB060FF-B05C-4C08-8F49-0C9B565DD8A1}"/>
    <cellStyle name="Accent3 27 2" xfId="327" xr:uid="{28525728-6CFA-47A8-9300-30FB03ED80E4}"/>
    <cellStyle name="Accent3 28" xfId="328" xr:uid="{641F9239-F43D-40A9-9E36-D74B102CDEC9}"/>
    <cellStyle name="Accent3 28 2" xfId="329" xr:uid="{A264CB88-2BEC-4474-B1F3-487DE6B1D36D}"/>
    <cellStyle name="Accent3 29" xfId="330" xr:uid="{1B9D5915-FF4E-49F8-8E11-065B81CEB2E6}"/>
    <cellStyle name="Accent3 29 2" xfId="331" xr:uid="{20D4B1FE-4387-4350-BCB5-B84CC8636758}"/>
    <cellStyle name="Accent3 3" xfId="332" xr:uid="{3F43B3C6-8BC2-4222-9E74-B0B542F79D12}"/>
    <cellStyle name="Accent3 3 2" xfId="333" xr:uid="{DC0D6840-76BA-40F9-88BC-9C894D951505}"/>
    <cellStyle name="Accent3 30" xfId="334" xr:uid="{71A3B4B5-6FC7-4F8A-93D7-1B6547FA18DE}"/>
    <cellStyle name="Accent3 30 2" xfId="335" xr:uid="{BE31D5C2-8A24-49F3-8F0C-0D76628FAB55}"/>
    <cellStyle name="Accent3 31" xfId="336" xr:uid="{FCECE608-1095-400E-B0B2-787D7D684617}"/>
    <cellStyle name="Accent3 31 2" xfId="337" xr:uid="{48A85C75-E567-459A-8B74-F47F251F8066}"/>
    <cellStyle name="Accent3 32" xfId="338" xr:uid="{B56D122B-07D1-4EFD-8CFE-AE0BADEAAAF1}"/>
    <cellStyle name="Accent3 33" xfId="339" xr:uid="{94BBDBAE-053F-4DF8-9EEB-EEDCA91D05EC}"/>
    <cellStyle name="Accent3 34" xfId="340" xr:uid="{A1CD4E46-6C02-4762-9F02-AEEABA0011BE}"/>
    <cellStyle name="Accent3 35" xfId="341" xr:uid="{A1B94B48-7E67-4459-8401-401F5484D45D}"/>
    <cellStyle name="Accent3 36" xfId="342" xr:uid="{6BF425CF-3C3C-4A88-8CE9-F286EB7AF4D7}"/>
    <cellStyle name="Accent3 37" xfId="343" xr:uid="{C40A0391-7CD2-45D8-9CDC-7E27CAC87147}"/>
    <cellStyle name="Accent3 38" xfId="344" xr:uid="{137D2C34-7D97-44D3-BBEA-FBBD49662A4F}"/>
    <cellStyle name="Accent3 39" xfId="345" xr:uid="{94EBF982-7191-4A44-A493-50343D33C74A}"/>
    <cellStyle name="Accent3 4" xfId="346" xr:uid="{41624051-2313-41A3-897E-4FF6796B858E}"/>
    <cellStyle name="Accent3 4 2" xfId="347" xr:uid="{27CC9133-DA97-41EC-9525-60FD2AE555B0}"/>
    <cellStyle name="Accent3 40" xfId="348" xr:uid="{147EE34F-908E-4837-A1F8-F27581889F6B}"/>
    <cellStyle name="Accent3 41" xfId="349" xr:uid="{342B47D1-4E4D-4D1E-95DB-67CAB86B8F76}"/>
    <cellStyle name="Accent3 42" xfId="350" xr:uid="{533ED35B-6F9F-4535-9F31-57E40B41483A}"/>
    <cellStyle name="Accent3 43" xfId="351" xr:uid="{DB7BF078-A623-4AC0-A38A-00DF0A2595D6}"/>
    <cellStyle name="Accent3 44" xfId="352" xr:uid="{E371FD8B-1C26-4718-BDDA-422382AF9368}"/>
    <cellStyle name="Accent3 45" xfId="353" xr:uid="{EB34CF21-4394-4311-9FE3-14A45102A431}"/>
    <cellStyle name="Accent3 46" xfId="354" xr:uid="{6D41C199-90E1-469E-9CAF-CB8DE30C29B1}"/>
    <cellStyle name="Accent3 47" xfId="355" xr:uid="{BB4D5DA4-49D6-4FB3-9EA2-341E0B439DB3}"/>
    <cellStyle name="Accent3 48" xfId="356" xr:uid="{6733115D-A936-415F-B334-180D4D67E569}"/>
    <cellStyle name="Accent3 49" xfId="357" xr:uid="{49F74209-F3AC-4B82-9DF9-74FADE72382B}"/>
    <cellStyle name="Accent3 5" xfId="358" xr:uid="{499FE035-981B-45CA-9428-DEC27198FA99}"/>
    <cellStyle name="Accent3 5 2" xfId="359" xr:uid="{F902C746-6B41-40C2-BB47-9B95BEA3BEAD}"/>
    <cellStyle name="Accent3 6" xfId="360" xr:uid="{D8CF12EA-0237-4853-BCE3-7B0E4D1B3F0E}"/>
    <cellStyle name="Accent3 6 2" xfId="361" xr:uid="{20743BAC-DE40-46CA-AF78-066BE5934ECE}"/>
    <cellStyle name="Accent3 7" xfId="362" xr:uid="{24C044B6-F817-4F14-AB78-9597895DA71A}"/>
    <cellStyle name="Accent3 7 2" xfId="363" xr:uid="{950FE7D2-3BD7-4FA8-BD9A-734C058B862C}"/>
    <cellStyle name="Accent3 8" xfId="364" xr:uid="{C4FB6DC2-F064-44BF-BAFC-B8B29C889305}"/>
    <cellStyle name="Accent3 8 2" xfId="365" xr:uid="{6226713B-A6E9-4463-B473-ABEF24EAA45A}"/>
    <cellStyle name="Accent3 9" xfId="366" xr:uid="{70001BD2-F32A-45B9-B83C-1309778C503A}"/>
    <cellStyle name="Accent3 9 2" xfId="367" xr:uid="{00705EDD-E9DE-4337-98F6-33EBB923BD5E}"/>
    <cellStyle name="Accent4 - 20%" xfId="368" xr:uid="{2863867F-BEA9-4AAE-BB8A-16C65EF6457A}"/>
    <cellStyle name="Accent4 - 20% 2" xfId="369" xr:uid="{DE7675F5-4BD6-4B16-B97A-F4E69D215D76}"/>
    <cellStyle name="Accent4 - 20% 2 2" xfId="370" xr:uid="{CFFE6B5D-5EAD-4F88-821F-144E195FB654}"/>
    <cellStyle name="Accent4 - 20% 2 3" xfId="371" xr:uid="{280732CC-C487-4B78-A236-2289A96E7AA0}"/>
    <cellStyle name="Accent4 - 20% 3" xfId="372" xr:uid="{E768F42C-3D59-4825-9877-65832A3B494E}"/>
    <cellStyle name="Accent4 - 20% 4" xfId="373" xr:uid="{4F3DF7CA-F785-4EE6-B56E-21C2CFB351FD}"/>
    <cellStyle name="Accent4 - 40%" xfId="374" xr:uid="{F944D0AE-F70C-4E07-BAEA-173033F49D05}"/>
    <cellStyle name="Accent4 - 40% 2" xfId="375" xr:uid="{BD051818-EF04-4365-94DC-65CD96FFD4F8}"/>
    <cellStyle name="Accent4 - 40% 2 2" xfId="376" xr:uid="{88DA8A46-4C37-4ED2-8704-BE4E2D5D19B2}"/>
    <cellStyle name="Accent4 - 40% 2 3" xfId="377" xr:uid="{ECEFA43C-2D4B-4A42-92AC-F3E6198B23A6}"/>
    <cellStyle name="Accent4 - 40% 3" xfId="378" xr:uid="{3E0438D5-98F7-4873-9064-7DAC78267BDC}"/>
    <cellStyle name="Accent4 - 40% 4" xfId="379" xr:uid="{18751B97-2D4B-43C7-BADF-CBB26810CA05}"/>
    <cellStyle name="Accent4 - 60%" xfId="380" xr:uid="{27141C39-0623-46C9-9F09-3360357FA3EA}"/>
    <cellStyle name="Accent4 - 60% 2" xfId="381" xr:uid="{62F12A30-7C51-4C24-A3F5-E7D1B5FCDBDE}"/>
    <cellStyle name="Accent4 10" xfId="382" xr:uid="{64DB2303-57A4-4F6E-ABE6-669DE0AF0CF7}"/>
    <cellStyle name="Accent4 10 2" xfId="383" xr:uid="{3D1216A3-015F-45A0-9037-ADAE3457D2EE}"/>
    <cellStyle name="Accent4 11" xfId="384" xr:uid="{8BD6C097-F1D4-4385-86C8-FDEC62E22813}"/>
    <cellStyle name="Accent4 11 2" xfId="385" xr:uid="{74E58E29-91C3-40A6-B952-EADD1BFDC05D}"/>
    <cellStyle name="Accent4 12" xfId="386" xr:uid="{129900E8-4FB7-4710-9188-BAE915417960}"/>
    <cellStyle name="Accent4 12 2" xfId="387" xr:uid="{159A956C-8150-4FC4-9F86-A571FA173C42}"/>
    <cellStyle name="Accent4 13" xfId="388" xr:uid="{598BC15A-CD2C-46E4-9740-C892324B6E28}"/>
    <cellStyle name="Accent4 13 2" xfId="389" xr:uid="{47B8A19A-A6BD-49BF-9FD9-BEA4B0D756C3}"/>
    <cellStyle name="Accent4 14" xfId="390" xr:uid="{DF4AD4A7-DCA3-4360-97D5-E0B8EBA3812B}"/>
    <cellStyle name="Accent4 14 2" xfId="391" xr:uid="{160002E8-6168-4715-B9EF-D740120FEC30}"/>
    <cellStyle name="Accent4 15" xfId="392" xr:uid="{98089DA7-2B76-4B62-83E3-874F7A3D75D2}"/>
    <cellStyle name="Accent4 15 2" xfId="393" xr:uid="{E170B3E5-2218-4A8C-B837-BA257D7CFE21}"/>
    <cellStyle name="Accent4 16" xfId="394" xr:uid="{5D7819D9-0585-464B-B200-4336F1C94985}"/>
    <cellStyle name="Accent4 16 2" xfId="395" xr:uid="{51D8F12C-CB65-4F71-BEB9-89BAB2B45384}"/>
    <cellStyle name="Accent4 17" xfId="396" xr:uid="{0BB757D0-6DA2-40B0-8F80-BFC35A183972}"/>
    <cellStyle name="Accent4 17 2" xfId="397" xr:uid="{26640A84-E2A3-45D6-B824-18AD87B6D9E5}"/>
    <cellStyle name="Accent4 18" xfId="398" xr:uid="{BEDFCD07-3ACF-4595-9DA5-C06A0781A354}"/>
    <cellStyle name="Accent4 18 2" xfId="399" xr:uid="{D27050D7-BB03-43B9-986F-80B3231FC02B}"/>
    <cellStyle name="Accent4 19" xfId="400" xr:uid="{6D350F57-FFCC-42F9-A1DF-AE86BA9049A8}"/>
    <cellStyle name="Accent4 19 2" xfId="401" xr:uid="{4AB2160F-A16A-4CE2-944D-76B8425D9511}"/>
    <cellStyle name="Accent4 2" xfId="402" xr:uid="{8F610D20-7912-483F-89B8-11725BDB1860}"/>
    <cellStyle name="Accent4 2 2" xfId="403" xr:uid="{F6ACC6FA-564A-4487-8A2F-5006224EF66E}"/>
    <cellStyle name="Accent4 2 3" xfId="404" xr:uid="{F961292D-E59B-4020-8FDC-56BF4F0E5EAF}"/>
    <cellStyle name="Accent4 20" xfId="405" xr:uid="{D7C53931-FA15-4F3A-B81F-9A9F3C63F043}"/>
    <cellStyle name="Accent4 20 2" xfId="406" xr:uid="{2D73A271-1E80-48AC-B040-0AE275D5FCC8}"/>
    <cellStyle name="Accent4 21" xfId="407" xr:uid="{10D9DE94-8573-4A91-8974-331994E3FC1A}"/>
    <cellStyle name="Accent4 21 2" xfId="408" xr:uid="{C0C0DB7F-E70E-4A94-BCF2-DEB9C3FEDB8E}"/>
    <cellStyle name="Accent4 22" xfId="409" xr:uid="{CE5A6B2F-3E62-4EF5-8D4A-9205EB6D1C7F}"/>
    <cellStyle name="Accent4 22 2" xfId="410" xr:uid="{BFD08BD7-02A3-407C-B92E-7E82593AD4AC}"/>
    <cellStyle name="Accent4 23" xfId="411" xr:uid="{782626B7-CB92-4904-B7FE-600CE65DE016}"/>
    <cellStyle name="Accent4 23 2" xfId="412" xr:uid="{2479A6FA-25C3-45FF-A297-CD2A7C7A84C4}"/>
    <cellStyle name="Accent4 24" xfId="413" xr:uid="{C4ED4C0C-BBAB-4169-80FF-3D3A7E78EE37}"/>
    <cellStyle name="Accent4 24 2" xfId="414" xr:uid="{FB612D46-5BB0-4B2F-8BAC-CCF8537969E2}"/>
    <cellStyle name="Accent4 25" xfId="415" xr:uid="{852FC351-DC66-46FD-9027-75D0A0A5D0DE}"/>
    <cellStyle name="Accent4 25 2" xfId="416" xr:uid="{1E638697-9D2F-4E33-B3A4-7CA8EC6B6EEC}"/>
    <cellStyle name="Accent4 26" xfId="417" xr:uid="{42353B2B-1305-4C57-9D52-074334CAF2D6}"/>
    <cellStyle name="Accent4 26 2" xfId="418" xr:uid="{61DC63C0-A631-4942-B9BF-51F563752EE3}"/>
    <cellStyle name="Accent4 27" xfId="419" xr:uid="{F57C0228-3D32-4F42-A76A-0A356BF1EDC0}"/>
    <cellStyle name="Accent4 27 2" xfId="420" xr:uid="{AFA0F00F-EE82-481A-B743-6480EFE6301C}"/>
    <cellStyle name="Accent4 28" xfId="421" xr:uid="{29229E81-9176-417A-99F9-6512792FB9A7}"/>
    <cellStyle name="Accent4 28 2" xfId="422" xr:uid="{A64D2F3B-4177-434E-8C7C-1ACE0B65569E}"/>
    <cellStyle name="Accent4 29" xfId="423" xr:uid="{059F179E-8D4D-481E-A95F-847677B392C2}"/>
    <cellStyle name="Accent4 29 2" xfId="424" xr:uid="{23A41BD9-DC88-4606-8568-31D9440CFAB9}"/>
    <cellStyle name="Accent4 3" xfId="425" xr:uid="{0779FCC8-3153-442F-A08B-414AA2A93F05}"/>
    <cellStyle name="Accent4 3 2" xfId="426" xr:uid="{74ECF396-1860-4E9D-B273-A760ADC45428}"/>
    <cellStyle name="Accent4 30" xfId="427" xr:uid="{1B0E49C0-93A6-49D1-94CE-77F5FAE182CE}"/>
    <cellStyle name="Accent4 30 2" xfId="428" xr:uid="{37614B5F-3E2B-4D1E-B593-D2E147F2CA57}"/>
    <cellStyle name="Accent4 31" xfId="429" xr:uid="{F0CD98FA-F416-47BC-A8CB-C8EA652186F1}"/>
    <cellStyle name="Accent4 31 2" xfId="430" xr:uid="{EEC30D3B-18B8-4D28-8AF8-3DC71ABD4642}"/>
    <cellStyle name="Accent4 32" xfId="431" xr:uid="{4A1CA726-692B-4032-83CB-74B0A30F1D3B}"/>
    <cellStyle name="Accent4 33" xfId="432" xr:uid="{CB536C70-6BE4-4CEC-A937-9B67F4B16427}"/>
    <cellStyle name="Accent4 34" xfId="433" xr:uid="{4A3F3974-4795-4AE7-A6D9-3ECEA14FECC7}"/>
    <cellStyle name="Accent4 35" xfId="434" xr:uid="{DB85575F-5279-48E6-86B5-594C1DE33B08}"/>
    <cellStyle name="Accent4 36" xfId="435" xr:uid="{0396A03C-465D-484B-9EC2-76195760F651}"/>
    <cellStyle name="Accent4 37" xfId="436" xr:uid="{B6AD8EA7-1B74-4993-A732-31D9754DCA55}"/>
    <cellStyle name="Accent4 38" xfId="437" xr:uid="{6424F475-9E64-48FE-AB18-E1A69C980521}"/>
    <cellStyle name="Accent4 39" xfId="438" xr:uid="{6A808FF0-29E0-43DB-941E-90B8785AD63A}"/>
    <cellStyle name="Accent4 4" xfId="439" xr:uid="{9C3906E9-2267-4C68-9154-1953BA892DC1}"/>
    <cellStyle name="Accent4 4 2" xfId="440" xr:uid="{8F2A885E-F4C7-40FA-8D17-3B57405695FF}"/>
    <cellStyle name="Accent4 40" xfId="441" xr:uid="{2583ADE0-E5C3-4630-8BB9-C0F0FB9847D4}"/>
    <cellStyle name="Accent4 41" xfId="442" xr:uid="{E9E6721E-CA07-43FA-90C8-D7DD0C7E9F55}"/>
    <cellStyle name="Accent4 42" xfId="443" xr:uid="{5C387E06-F1B0-4B26-BAF8-AF07BED6B982}"/>
    <cellStyle name="Accent4 43" xfId="444" xr:uid="{6AEA0B2F-BE22-4B88-930F-E4A09B576894}"/>
    <cellStyle name="Accent4 44" xfId="445" xr:uid="{2B1E6A0C-F0A3-48D2-B38A-82C005E08BCF}"/>
    <cellStyle name="Accent4 45" xfId="446" xr:uid="{E3F4D5FA-054A-4C8D-8A12-97B30FD734C0}"/>
    <cellStyle name="Accent4 46" xfId="447" xr:uid="{4ED33ABF-C2C6-4A7F-A171-0231A4BA2550}"/>
    <cellStyle name="Accent4 47" xfId="448" xr:uid="{E7CC7091-A4EF-4BB8-8AA1-738B8B955A58}"/>
    <cellStyle name="Accent4 48" xfId="449" xr:uid="{8F46B73F-1A41-46A3-BD07-CE8F77C9590C}"/>
    <cellStyle name="Accent4 49" xfId="450" xr:uid="{16C5B102-2B47-485D-A662-59AC58398B25}"/>
    <cellStyle name="Accent4 5" xfId="451" xr:uid="{C08E8833-3FEC-4FB3-A473-CF11D589FB43}"/>
    <cellStyle name="Accent4 5 2" xfId="452" xr:uid="{77B61A3F-AA77-4B5C-A8DC-AC8F9AAE1790}"/>
    <cellStyle name="Accent4 6" xfId="453" xr:uid="{AEA121F8-8E17-4D21-AA76-03D34DB47FA4}"/>
    <cellStyle name="Accent4 6 2" xfId="454" xr:uid="{BB84B8D2-8393-4413-AD89-44F973C9AFDB}"/>
    <cellStyle name="Accent4 7" xfId="455" xr:uid="{66CF6289-5AD4-403F-9C4C-BD9694C822D4}"/>
    <cellStyle name="Accent4 7 2" xfId="456" xr:uid="{F1405F81-DC56-4E35-A3D9-4BE61B91CE6B}"/>
    <cellStyle name="Accent4 8" xfId="457" xr:uid="{635B39DB-7735-4134-A37C-045EF8A61F92}"/>
    <cellStyle name="Accent4 8 2" xfId="458" xr:uid="{B37A0F61-6903-4CF3-8E8C-0393257BE51F}"/>
    <cellStyle name="Accent4 9" xfId="459" xr:uid="{FB7F63EA-DF0D-4CD7-BA1D-696F2C3E6FE7}"/>
    <cellStyle name="Accent4 9 2" xfId="460" xr:uid="{867E23DA-630E-4298-B5B3-29B24B3C3257}"/>
    <cellStyle name="Accent5" xfId="35" builtinId="45" customBuiltin="1"/>
    <cellStyle name="Accent5 - 20%" xfId="461" xr:uid="{862475ED-A97F-4721-9A96-3F79D3463D08}"/>
    <cellStyle name="Accent5 - 20% 2" xfId="462" xr:uid="{372837B6-00E7-401A-9370-CA433546C773}"/>
    <cellStyle name="Accent5 - 20% 2 2" xfId="463" xr:uid="{5279673E-7E22-4502-97B8-656A3F4D7F82}"/>
    <cellStyle name="Accent5 - 20% 2 3" xfId="464" xr:uid="{99476F44-7881-4187-BF9B-BF70CEA03100}"/>
    <cellStyle name="Accent5 - 20% 3" xfId="465" xr:uid="{A2899BBF-B42B-4A00-94BC-93FCB82144BC}"/>
    <cellStyle name="Accent5 - 20% 4" xfId="466" xr:uid="{0ADD49F9-8413-4C35-843D-DC4B156E8B4B}"/>
    <cellStyle name="Accent5 - 40%" xfId="467" xr:uid="{71D781CC-8384-4775-8C91-593728341C52}"/>
    <cellStyle name="Accent5 - 40% 2" xfId="468" xr:uid="{A2D8A3E5-D77E-4896-AE5F-B9A2B04103A7}"/>
    <cellStyle name="Accent5 - 40% 2 2" xfId="469" xr:uid="{4C4671DB-81AE-46DB-A131-F19D7457B35E}"/>
    <cellStyle name="Accent5 - 40% 2 3" xfId="470" xr:uid="{8AC146E6-F9D6-4EB8-8E05-CBA7395AD930}"/>
    <cellStyle name="Accent5 - 40% 3" xfId="471" xr:uid="{EF7CB251-0240-4C4C-8FAD-EE22B1AC43C2}"/>
    <cellStyle name="Accent5 - 40% 4" xfId="472" xr:uid="{9A2B0B64-B364-43DA-BE2D-6CB6C961C25A}"/>
    <cellStyle name="Accent5 - 60%" xfId="473" xr:uid="{BE5DA20F-6BD7-4209-A84D-44D426AACA35}"/>
    <cellStyle name="Accent5 - 60% 2" xfId="474" xr:uid="{028D943E-55AF-42EB-9770-380CF7A1440B}"/>
    <cellStyle name="Accent5 10" xfId="475" xr:uid="{67607A97-741E-4421-B1B4-5A576F63DA62}"/>
    <cellStyle name="Accent5 10 2" xfId="476" xr:uid="{662F6C78-0343-496A-90E6-66D182B84454}"/>
    <cellStyle name="Accent5 11" xfId="477" xr:uid="{C375D042-5B83-475C-96E0-47FDE96DF559}"/>
    <cellStyle name="Accent5 11 2" xfId="478" xr:uid="{C771332A-1733-481A-AC95-95BE441B119A}"/>
    <cellStyle name="Accent5 12" xfId="479" xr:uid="{62F9080E-8C69-443F-9A05-1DF82AB74492}"/>
    <cellStyle name="Accent5 12 2" xfId="480" xr:uid="{4DCF3B82-0B16-4618-959F-C0D64B1FB55D}"/>
    <cellStyle name="Accent5 13" xfId="481" xr:uid="{A733BB96-9218-480F-BBB0-0AC3E17F000A}"/>
    <cellStyle name="Accent5 13 2" xfId="482" xr:uid="{A9F2BF16-8020-4476-8214-CCB8B00B34D5}"/>
    <cellStyle name="Accent5 14" xfId="483" xr:uid="{58F4077B-A561-4ABF-BCB0-CC7D373D90FB}"/>
    <cellStyle name="Accent5 14 2" xfId="484" xr:uid="{E6F2B9FB-4E1B-4736-9488-BDB1F94663BB}"/>
    <cellStyle name="Accent5 15" xfId="485" xr:uid="{1F560DDA-6404-4A52-AD63-51BF35A8579E}"/>
    <cellStyle name="Accent5 15 2" xfId="486" xr:uid="{61F27A14-E468-4BC1-BC44-1FDF4FD0B87B}"/>
    <cellStyle name="Accent5 16" xfId="487" xr:uid="{7960DFDB-C181-4744-894D-7A9A75249DA0}"/>
    <cellStyle name="Accent5 16 2" xfId="488" xr:uid="{699CEC76-D78B-4A2E-8BC4-B40FAE497CB9}"/>
    <cellStyle name="Accent5 17" xfId="489" xr:uid="{CA927056-9D34-4F53-9E31-7E53A7A67FFD}"/>
    <cellStyle name="Accent5 17 2" xfId="490" xr:uid="{6FD92481-CE4D-4A97-8E9C-15B8AF832C33}"/>
    <cellStyle name="Accent5 18" xfId="491" xr:uid="{9CB99785-C822-49F0-9831-F7C3184BE0DC}"/>
    <cellStyle name="Accent5 18 2" xfId="492" xr:uid="{5A95326E-5D17-41C6-8C11-9D5AB1C98AF7}"/>
    <cellStyle name="Accent5 19" xfId="493" xr:uid="{FDDA09FA-8BD0-4764-AC98-9DD15AEA374E}"/>
    <cellStyle name="Accent5 19 2" xfId="494" xr:uid="{2EABB24B-6549-49FA-B473-3FE7D1ADC1F5}"/>
    <cellStyle name="Accent5 2" xfId="495" xr:uid="{8B47ACED-7F67-4EAF-901F-1EE139009E11}"/>
    <cellStyle name="Accent5 2 2" xfId="496" xr:uid="{DC50D512-6260-44AC-BF62-B31C3FF9EFE6}"/>
    <cellStyle name="Accent5 2 3" xfId="497" xr:uid="{140D6909-7724-4D45-B6AD-37DB3326F681}"/>
    <cellStyle name="Accent5 20" xfId="498" xr:uid="{B1B1811D-C88D-442B-ACE9-2D39E4102C4E}"/>
    <cellStyle name="Accent5 20 2" xfId="499" xr:uid="{5EF399BF-8BC3-486E-BE2F-307DABE20F70}"/>
    <cellStyle name="Accent5 21" xfId="500" xr:uid="{DDBA8F85-5DF7-40C1-8D70-C280E66D1D16}"/>
    <cellStyle name="Accent5 21 2" xfId="501" xr:uid="{EB62CD6C-99CE-4BB8-98FF-90238B025664}"/>
    <cellStyle name="Accent5 22" xfId="502" xr:uid="{E8ECF1CC-990D-4B3F-B7B1-44F07BAFD547}"/>
    <cellStyle name="Accent5 22 2" xfId="503" xr:uid="{A92B9A82-CCCE-4951-8ED0-954D8ADFEC11}"/>
    <cellStyle name="Accent5 23" xfId="504" xr:uid="{C97735C2-89CE-47F2-9F1F-F25DDF169566}"/>
    <cellStyle name="Accent5 23 2" xfId="505" xr:uid="{C48FF8C6-0D04-4D07-A7DE-9B5E0F9CA56E}"/>
    <cellStyle name="Accent5 24" xfId="506" xr:uid="{BC0C0E0E-690E-473B-8B6C-A8FE12F38241}"/>
    <cellStyle name="Accent5 24 2" xfId="507" xr:uid="{83734714-B1B1-4028-8B9A-CD6DEAA31145}"/>
    <cellStyle name="Accent5 25" xfId="508" xr:uid="{C6B9DBA0-9FCE-4D40-AFAC-5C6C26F35FBC}"/>
    <cellStyle name="Accent5 25 2" xfId="509" xr:uid="{42B21C8F-E9C6-4793-B5BD-AE16AEE63C26}"/>
    <cellStyle name="Accent5 26" xfId="510" xr:uid="{D9977D07-36EE-447B-95A6-648538F08B0B}"/>
    <cellStyle name="Accent5 26 2" xfId="511" xr:uid="{1D1AAAD5-66FF-4B0D-B7CE-9577754DFC01}"/>
    <cellStyle name="Accent5 27" xfId="512" xr:uid="{69C883E0-C212-43E3-8A8E-4DD1667198A3}"/>
    <cellStyle name="Accent5 27 2" xfId="513" xr:uid="{11F3F549-77FD-4A33-8A7C-DF8DC637529F}"/>
    <cellStyle name="Accent5 28" xfId="514" xr:uid="{29D3D682-DBAB-49CA-8D12-157C47297C8B}"/>
    <cellStyle name="Accent5 28 2" xfId="515" xr:uid="{EE3D3C7C-F8AA-4AD9-8849-4E0ACD9E1689}"/>
    <cellStyle name="Accent5 29" xfId="516" xr:uid="{2071AE5D-B119-4C7F-9D42-B34E6C8C3A26}"/>
    <cellStyle name="Accent5 29 2" xfId="517" xr:uid="{D350025B-85DE-4C85-819B-B6B19EC75E60}"/>
    <cellStyle name="Accent5 3" xfId="518" xr:uid="{F54EC718-8330-40CE-8121-2B2FFC68D823}"/>
    <cellStyle name="Accent5 3 2" xfId="519" xr:uid="{0D7FFF50-9FA5-4417-8543-BC1A650CE7AF}"/>
    <cellStyle name="Accent5 30" xfId="520" xr:uid="{49BCAFBF-C7CB-48B1-B892-F1DACFD8419E}"/>
    <cellStyle name="Accent5 30 2" xfId="521" xr:uid="{8C27BB4F-6970-431C-8404-4281827194FB}"/>
    <cellStyle name="Accent5 31" xfId="522" xr:uid="{29268534-96D8-45B3-97A7-943310DEC640}"/>
    <cellStyle name="Accent5 31 2" xfId="523" xr:uid="{AF8AB9E1-C1C4-491D-A013-56E58C10785F}"/>
    <cellStyle name="Accent5 32" xfId="524" xr:uid="{06DB7BD9-F83B-45DB-871A-5402DAACAFA5}"/>
    <cellStyle name="Accent5 33" xfId="525" xr:uid="{4B59E1A8-7ED2-4FF4-B62C-028519B21132}"/>
    <cellStyle name="Accent5 34" xfId="526" xr:uid="{4352D670-2E34-45A2-9B17-9BBF69360D53}"/>
    <cellStyle name="Accent5 35" xfId="527" xr:uid="{78FBB80C-9787-434A-8457-2B18F1B7FA13}"/>
    <cellStyle name="Accent5 36" xfId="528" xr:uid="{217FA3E0-BB7F-4C3A-8C9B-2A07D0C22786}"/>
    <cellStyle name="Accent5 37" xfId="529" xr:uid="{FFF921DD-4D9B-40E9-9126-F238CF984300}"/>
    <cellStyle name="Accent5 38" xfId="530" xr:uid="{D4BB47F0-433C-498C-A935-D511F81E3150}"/>
    <cellStyle name="Accent5 39" xfId="531" xr:uid="{CCCB85A6-454F-4A81-9C54-4C622F6BC2CE}"/>
    <cellStyle name="Accent5 4" xfId="532" xr:uid="{F8034C23-80EA-4CD4-AC85-6B8768C12989}"/>
    <cellStyle name="Accent5 4 2" xfId="533" xr:uid="{CC4A35DB-5586-4C11-B788-15907D8A4B45}"/>
    <cellStyle name="Accent5 40" xfId="534" xr:uid="{EB1A690E-07A2-4192-9FE0-92EC3A4A77FF}"/>
    <cellStyle name="Accent5 41" xfId="535" xr:uid="{456EABE4-DAED-41CC-B930-89BC1D71E573}"/>
    <cellStyle name="Accent5 42" xfId="536" xr:uid="{0398E302-ED89-4B2E-BB73-4F38F5842A4B}"/>
    <cellStyle name="Accent5 43" xfId="537" xr:uid="{66B66206-BFAF-4E6E-A772-E211D6296D18}"/>
    <cellStyle name="Accent5 44" xfId="538" xr:uid="{F332C084-BBEF-4B0D-A694-4063DC5BA2AB}"/>
    <cellStyle name="Accent5 45" xfId="539" xr:uid="{F1A16B37-AD42-4EC4-B792-6DE409DE19D1}"/>
    <cellStyle name="Accent5 46" xfId="540" xr:uid="{46E2097D-FFD2-4282-9BCC-AC4F3853D43B}"/>
    <cellStyle name="Accent5 47" xfId="541" xr:uid="{78989AC6-B200-4936-A41E-03E942630B3E}"/>
    <cellStyle name="Accent5 48" xfId="542" xr:uid="{FB085217-0DF5-4098-AF87-7DAA8576BD5B}"/>
    <cellStyle name="Accent5 5" xfId="543" xr:uid="{32C5BF5B-C2D8-48A9-8974-1BB459E4E3CB}"/>
    <cellStyle name="Accent5 5 2" xfId="544" xr:uid="{60D3E17C-AD54-44A7-9D2D-B51D04BA8F39}"/>
    <cellStyle name="Accent5 6" xfId="545" xr:uid="{8968DC65-1FD8-4958-B809-FA5914EB5DF1}"/>
    <cellStyle name="Accent5 6 2" xfId="546" xr:uid="{717ECCDF-AD71-413A-AAEE-B172FB284784}"/>
    <cellStyle name="Accent5 7" xfId="547" xr:uid="{0274C542-A60C-4C9A-A810-236644114867}"/>
    <cellStyle name="Accent5 7 2" xfId="548" xr:uid="{267DFD38-FD73-44D1-8CE9-4FDA45B2B98B}"/>
    <cellStyle name="Accent5 8" xfId="549" xr:uid="{52059090-CA9D-433B-8D5C-C4189CE701C0}"/>
    <cellStyle name="Accent5 8 2" xfId="550" xr:uid="{7BC805BB-519B-43E1-9B28-981686675CD1}"/>
    <cellStyle name="Accent5 9" xfId="551" xr:uid="{608C355E-8700-4933-859E-74EEF583B853}"/>
    <cellStyle name="Accent5 9 2" xfId="552" xr:uid="{24A9EABB-C743-4D3B-A657-DE387B79222A}"/>
    <cellStyle name="Accent6 - 20%" xfId="553" xr:uid="{825E5890-1A29-47C2-B21F-6D8B9BD65546}"/>
    <cellStyle name="Accent6 - 20% 2" xfId="554" xr:uid="{87BDFB36-D84D-43DD-8A99-88ACEE5C9B22}"/>
    <cellStyle name="Accent6 - 20% 2 2" xfId="555" xr:uid="{B618F969-0EDC-439C-B714-F0CF771572C3}"/>
    <cellStyle name="Accent6 - 20% 2 3" xfId="556" xr:uid="{0B073742-3642-4AF3-BA4C-1B0489B608F3}"/>
    <cellStyle name="Accent6 - 20% 3" xfId="557" xr:uid="{2D57B227-1CB9-4D12-BC79-F40F9BC38041}"/>
    <cellStyle name="Accent6 - 20% 4" xfId="558" xr:uid="{7F171201-1569-417A-AA59-D6A341DFBE5C}"/>
    <cellStyle name="Accent6 - 40%" xfId="559" xr:uid="{D0B0C1C7-1E6F-4B61-8F0F-67F4D00797BE}"/>
    <cellStyle name="Accent6 - 40% 2" xfId="560" xr:uid="{26E18A4B-A4B3-4E6D-AAEA-5591C9BB827D}"/>
    <cellStyle name="Accent6 - 40% 2 2" xfId="561" xr:uid="{AF69AAA2-AC4B-4315-90D0-A3C3E1F948AD}"/>
    <cellStyle name="Accent6 - 40% 2 3" xfId="562" xr:uid="{07FFC045-0ECE-4388-9722-B5FEBC133400}"/>
    <cellStyle name="Accent6 - 40% 3" xfId="563" xr:uid="{81E3AAA1-D603-4BBF-ACA1-F953AEC1FBD7}"/>
    <cellStyle name="Accent6 - 40% 4" xfId="564" xr:uid="{550D5AE9-872C-433B-B3B5-9A36CABCB7F8}"/>
    <cellStyle name="Accent6 - 60%" xfId="565" xr:uid="{736502AC-5A85-4FF2-ADB8-207E04D5968B}"/>
    <cellStyle name="Accent6 - 60% 2" xfId="566" xr:uid="{10A41D42-BE58-4578-8C35-E19047E065DD}"/>
    <cellStyle name="Accent6 10" xfId="567" xr:uid="{D40B8C74-B469-438C-A62E-ED7BD5D5C244}"/>
    <cellStyle name="Accent6 10 2" xfId="568" xr:uid="{47F37C4B-931D-44D5-BCAD-7C75D7872096}"/>
    <cellStyle name="Accent6 11" xfId="569" xr:uid="{495D99D0-262C-480D-942D-B7CF242FFD55}"/>
    <cellStyle name="Accent6 11 2" xfId="570" xr:uid="{2A0976DC-14AE-4AE2-A434-0B5A344588B6}"/>
    <cellStyle name="Accent6 12" xfId="571" xr:uid="{2631E30C-AF4B-4510-AE5D-D97BF6C3F5B9}"/>
    <cellStyle name="Accent6 12 2" xfId="572" xr:uid="{A3DD8042-021C-4B28-BCF7-CD78316ADA25}"/>
    <cellStyle name="Accent6 13" xfId="573" xr:uid="{DA3A1B9A-0349-4C10-84C4-5952749B9428}"/>
    <cellStyle name="Accent6 13 2" xfId="574" xr:uid="{CDD38458-051C-456F-B249-38C693BA1E84}"/>
    <cellStyle name="Accent6 14" xfId="575" xr:uid="{BA78D26E-FFE1-45A3-8A74-48C784F841DD}"/>
    <cellStyle name="Accent6 14 2" xfId="576" xr:uid="{785ED44F-AA21-401B-9401-03CC45577318}"/>
    <cellStyle name="Accent6 15" xfId="577" xr:uid="{E4BFA0F4-6EA0-42CA-AD86-3AB81E140DD3}"/>
    <cellStyle name="Accent6 15 2" xfId="578" xr:uid="{E3E3CDFA-6871-4EC0-AD9F-50D2138D96D1}"/>
    <cellStyle name="Accent6 16" xfId="579" xr:uid="{A8B64F8B-093C-49C1-9B6F-5339CF0411D8}"/>
    <cellStyle name="Accent6 16 2" xfId="580" xr:uid="{0095CCC3-73A8-4533-8A2E-C24A9B784D7E}"/>
    <cellStyle name="Accent6 17" xfId="581" xr:uid="{806C3200-68C3-452E-A2DF-7D83D759DFE2}"/>
    <cellStyle name="Accent6 17 2" xfId="582" xr:uid="{633360A1-11EF-4FE2-8B0E-8800DD542F19}"/>
    <cellStyle name="Accent6 18" xfId="583" xr:uid="{8B169E56-126D-41CE-833F-CD30CB228445}"/>
    <cellStyle name="Accent6 18 2" xfId="584" xr:uid="{6DA84B6F-DB3F-4774-A288-94375707B4BE}"/>
    <cellStyle name="Accent6 19" xfId="585" xr:uid="{162E17D6-B065-4900-9687-D25C1F2A277A}"/>
    <cellStyle name="Accent6 19 2" xfId="586" xr:uid="{DF96891D-7D0F-480F-8B8B-317111B0D678}"/>
    <cellStyle name="Accent6 2" xfId="587" xr:uid="{E7DB3BCD-8D62-4684-8350-65C70A56C565}"/>
    <cellStyle name="Accent6 2 2" xfId="588" xr:uid="{376DCC7A-9A96-4232-8F63-72173BC7B43E}"/>
    <cellStyle name="Accent6 2 3" xfId="589" xr:uid="{9393B3E8-CC13-4769-8373-E941C24929FA}"/>
    <cellStyle name="Accent6 20" xfId="590" xr:uid="{4193E3A9-2230-48F8-92C8-966C7CE0D1FD}"/>
    <cellStyle name="Accent6 20 2" xfId="591" xr:uid="{5C3C997E-8FA1-42C5-852B-4B695AAB3B80}"/>
    <cellStyle name="Accent6 21" xfId="592" xr:uid="{AD6E610A-F597-40FE-8504-111200ED52C7}"/>
    <cellStyle name="Accent6 21 2" xfId="593" xr:uid="{D59F2B05-716B-4C46-8B63-86487530D2B5}"/>
    <cellStyle name="Accent6 22" xfId="594" xr:uid="{1802DA71-20F0-4BE7-A60B-1CEF057EC451}"/>
    <cellStyle name="Accent6 22 2" xfId="595" xr:uid="{B44EFF31-33C7-497D-9E4E-FFB7E0CA771F}"/>
    <cellStyle name="Accent6 23" xfId="596" xr:uid="{D3A5BE8D-03C8-4EC5-A58F-C5ACF9592204}"/>
    <cellStyle name="Accent6 23 2" xfId="597" xr:uid="{E24405EE-F1DB-4B7B-92C5-3DD68153BBD8}"/>
    <cellStyle name="Accent6 24" xfId="598" xr:uid="{E32E2B3D-6BF8-4927-8723-6DE6A2E5318B}"/>
    <cellStyle name="Accent6 24 2" xfId="599" xr:uid="{0A29CAB6-1827-42D7-9B37-F638194C4A25}"/>
    <cellStyle name="Accent6 25" xfId="600" xr:uid="{4C6E6AC8-0956-434E-B2BF-E8EFFDFC476C}"/>
    <cellStyle name="Accent6 25 2" xfId="601" xr:uid="{385FF001-2166-4276-AB10-97BDD6FCCABB}"/>
    <cellStyle name="Accent6 26" xfId="602" xr:uid="{4D7DD2D7-3D9A-43A2-A461-53EFE017AB92}"/>
    <cellStyle name="Accent6 26 2" xfId="603" xr:uid="{625686C1-FB74-43E6-8F10-3F757579A5ED}"/>
    <cellStyle name="Accent6 27" xfId="604" xr:uid="{E68A0415-9A6A-40EF-9B6F-6BEEF3E8756D}"/>
    <cellStyle name="Accent6 27 2" xfId="605" xr:uid="{E99CF7E8-34E0-46D5-B5FF-EA3BD6607B8F}"/>
    <cellStyle name="Accent6 28" xfId="606" xr:uid="{EAEE8312-1232-4361-B67D-9092320EC3F4}"/>
    <cellStyle name="Accent6 28 2" xfId="607" xr:uid="{E85D6BED-B402-484F-9C57-0ACAF0F9F7D3}"/>
    <cellStyle name="Accent6 29" xfId="608" xr:uid="{F4C359AA-6F86-4BB0-9707-14413762D3D1}"/>
    <cellStyle name="Accent6 29 2" xfId="609" xr:uid="{D759B594-8BAB-46A5-B33A-C4357BB08522}"/>
    <cellStyle name="Accent6 3" xfId="610" xr:uid="{3A4F9AC0-79AA-427C-B46D-BCEB1B508C37}"/>
    <cellStyle name="Accent6 3 2" xfId="611" xr:uid="{FF06FF51-49AD-4428-9E66-68AC9FB583D6}"/>
    <cellStyle name="Accent6 30" xfId="612" xr:uid="{F05292D9-50CA-4AE3-9A1E-A91E4D7B8883}"/>
    <cellStyle name="Accent6 30 2" xfId="613" xr:uid="{404BDA2D-A227-4C36-8E45-CBBCF0D557BB}"/>
    <cellStyle name="Accent6 31" xfId="614" xr:uid="{D6F91B35-5529-42A0-A599-694E329DAD99}"/>
    <cellStyle name="Accent6 31 2" xfId="615" xr:uid="{8BBB941C-DFD8-4430-B672-C21834B3BEF2}"/>
    <cellStyle name="Accent6 32" xfId="616" xr:uid="{7E0BCF0E-E288-4807-AC08-149ED68313F5}"/>
    <cellStyle name="Accent6 33" xfId="617" xr:uid="{1ED2D467-A0FC-48B7-BCC6-A621F17BE803}"/>
    <cellStyle name="Accent6 34" xfId="618" xr:uid="{4513EA85-D23C-473A-9B16-B999AAE1CF6F}"/>
    <cellStyle name="Accent6 35" xfId="619" xr:uid="{8FA208D1-C4FE-462E-ADE5-0977DBCD30D9}"/>
    <cellStyle name="Accent6 36" xfId="620" xr:uid="{B268F8A5-AFA4-4588-B141-4746C0D943BF}"/>
    <cellStyle name="Accent6 37" xfId="621" xr:uid="{46BC726B-F5DC-4C8D-B457-56D5E39274AD}"/>
    <cellStyle name="Accent6 38" xfId="622" xr:uid="{CA51EDA2-B504-49A1-AE40-2C80A8604A83}"/>
    <cellStyle name="Accent6 39" xfId="623" xr:uid="{06704722-0673-4E40-B57A-A5B151BA32AD}"/>
    <cellStyle name="Accent6 4" xfId="624" xr:uid="{532F6247-30A6-4893-A9D8-DABF572E59CA}"/>
    <cellStyle name="Accent6 4 2" xfId="625" xr:uid="{6DA5210D-BAB7-4BA3-8899-852D53AA05EA}"/>
    <cellStyle name="Accent6 40" xfId="626" xr:uid="{C739916B-2382-4E15-A2AC-C5386D15B8DA}"/>
    <cellStyle name="Accent6 41" xfId="627" xr:uid="{68600BBC-B1CF-4158-AFA6-504A9280D5E0}"/>
    <cellStyle name="Accent6 42" xfId="628" xr:uid="{692F46A0-15E6-4AA1-96B2-F45513D111F8}"/>
    <cellStyle name="Accent6 43" xfId="629" xr:uid="{0984E89E-1393-426F-BE9F-A56546E3F7C7}"/>
    <cellStyle name="Accent6 44" xfId="630" xr:uid="{D0BECCAD-B835-4008-81E7-442DBA8F1E54}"/>
    <cellStyle name="Accent6 45" xfId="631" xr:uid="{FBCC18F5-0D30-452F-B57E-6B54DE0C9B53}"/>
    <cellStyle name="Accent6 46" xfId="632" xr:uid="{2335FEC3-0C05-4B54-8872-2BCF83F3371A}"/>
    <cellStyle name="Accent6 47" xfId="633" xr:uid="{14A5EC82-BE9A-47C6-A17A-524DF94D5E82}"/>
    <cellStyle name="Accent6 48" xfId="634" xr:uid="{5E7F1804-9B28-44A8-BAF5-35F34E264799}"/>
    <cellStyle name="Accent6 49" xfId="635" xr:uid="{0176D48F-87D4-4E75-AC96-298B9B9CF700}"/>
    <cellStyle name="Accent6 5" xfId="636" xr:uid="{0AF4DCF1-16EB-49A3-937E-2898D0086FB6}"/>
    <cellStyle name="Accent6 5 2" xfId="637" xr:uid="{5A64B65A-0F6A-4340-9D88-388F7BB60652}"/>
    <cellStyle name="Accent6 6" xfId="638" xr:uid="{6EB257D7-2484-4B25-BA25-1488AF90B3E3}"/>
    <cellStyle name="Accent6 6 2" xfId="639" xr:uid="{5176114E-0484-4B50-9F05-7B88B030D674}"/>
    <cellStyle name="Accent6 7" xfId="640" xr:uid="{58BD7A3F-99A8-4520-9FC0-9244464995F8}"/>
    <cellStyle name="Accent6 7 2" xfId="641" xr:uid="{E23E9F2B-A8EE-47D4-B237-9F726C90BE7A}"/>
    <cellStyle name="Accent6 8" xfId="642" xr:uid="{E33A04A1-F469-4AC0-B733-657F2A50A9B5}"/>
    <cellStyle name="Accent6 8 2" xfId="643" xr:uid="{27796B95-ADFF-4C51-AC0F-38F5864B3A7E}"/>
    <cellStyle name="Accent6 9" xfId="644" xr:uid="{AD1DC2C7-2A1C-4E3D-9DCA-D854E9B7633C}"/>
    <cellStyle name="Accent6 9 2" xfId="645" xr:uid="{B1F41E2F-9111-404E-AB79-2B1D537EC8BE}"/>
    <cellStyle name="Bad 2" xfId="646" xr:uid="{8F663CF7-701D-4459-847A-9AE5EE3ED16B}"/>
    <cellStyle name="Bad 2 2" xfId="647" xr:uid="{E01416DE-A7C2-49CA-ACE7-F3BDB19E60EF}"/>
    <cellStyle name="Bad 3" xfId="648" xr:uid="{97A85B7E-DE00-4867-AE81-DA5F9A20B216}"/>
    <cellStyle name="Bad 4" xfId="649" xr:uid="{734F886C-2800-4C3A-BBBF-5DFFE7B3E95C}"/>
    <cellStyle name="Calculation 2" xfId="650" xr:uid="{DFE51C48-69DF-4141-B128-A9BF28CC99B4}"/>
    <cellStyle name="Calculation 2 2" xfId="651" xr:uid="{2ED83B3E-1147-439B-815C-066555713151}"/>
    <cellStyle name="Calculation 2 3" xfId="652" xr:uid="{95654477-BF28-4103-89AB-02BF525E05BB}"/>
    <cellStyle name="Calculation 3" xfId="653" xr:uid="{6EB8FE62-1277-4BD6-A7AE-17FF117BC858}"/>
    <cellStyle name="Calculation 3 2" xfId="654" xr:uid="{DB2D2E43-8E80-4D96-B704-E076E349A5D0}"/>
    <cellStyle name="Calculation 4" xfId="655" xr:uid="{C688DAD2-506F-4F7C-A488-5247054ECEB3}"/>
    <cellStyle name="Check Cell" xfId="31" builtinId="23" customBuiltin="1"/>
    <cellStyle name="Check Cell 2" xfId="656" xr:uid="{ADA34A99-AF50-4B8A-A584-A974C3171901}"/>
    <cellStyle name="Check Cell 2 2" xfId="657" xr:uid="{7234A930-75B1-4BA3-B979-F205D5D3A6F0}"/>
    <cellStyle name="Check Cell 2 3" xfId="658" xr:uid="{6590CD3E-0EB3-459B-8141-36BCDA4FBC06}"/>
    <cellStyle name="Check Cell 3" xfId="659" xr:uid="{A7B34D53-A382-4D56-9075-2E3EA8889D19}"/>
    <cellStyle name="Check Cell 3 2" xfId="660" xr:uid="{2AFFAF40-DE48-416F-A22D-328504E9F4F4}"/>
    <cellStyle name="Comma" xfId="3" builtinId="3"/>
    <cellStyle name="Comma 10" xfId="661" xr:uid="{11BE976F-A58D-4C70-A37D-000FFE952D4A}"/>
    <cellStyle name="Comma 11" xfId="662" xr:uid="{17D9C2F8-C850-4E91-AFCE-39B5D10D4EF2}"/>
    <cellStyle name="Comma 12" xfId="663" xr:uid="{8D46EBA4-0E83-4FF5-8EAC-1C036D65B27E}"/>
    <cellStyle name="Comma 13" xfId="664" xr:uid="{9B5D8F0A-8B73-4BFF-84BB-45D552346F90}"/>
    <cellStyle name="Comma 2" xfId="2" xr:uid="{00000000-0005-0000-0000-000001000000}"/>
    <cellStyle name="Comma 2 2" xfId="13" xr:uid="{082E1FB5-DDA7-4BCF-8DE4-C4D27DB0FA7C}"/>
    <cellStyle name="Comma 2 2 2" xfId="665" xr:uid="{19BB4E8E-6DF2-444D-95FC-E52D97062CA9}"/>
    <cellStyle name="Comma 2 3" xfId="18" xr:uid="{63FB33FC-147E-453D-ABCA-2640294266DB}"/>
    <cellStyle name="Comma 2 3 2" xfId="667" xr:uid="{47577225-35F4-403C-8E35-EE906A6F6699}"/>
    <cellStyle name="Comma 2 3 3" xfId="666" xr:uid="{48B6180B-8322-4BBF-9E9B-E0E305959450}"/>
    <cellStyle name="Comma 2 4" xfId="668" xr:uid="{A0ED004C-DF79-4412-8609-87B38BF38A6C}"/>
    <cellStyle name="Comma 2 4 2" xfId="669" xr:uid="{7A7CE159-AB03-4B03-AABC-7D1C598A98B4}"/>
    <cellStyle name="Comma 2 5" xfId="670" xr:uid="{420FE4A0-928C-4197-A4CB-B07D26BDE0B8}"/>
    <cellStyle name="Comma 2 6" xfId="671" xr:uid="{3622A66F-0EFF-4344-95B9-BB956EA8F566}"/>
    <cellStyle name="Comma 3" xfId="672" xr:uid="{E39EBDA6-32E0-4A0E-A691-4D7F31AD43B2}"/>
    <cellStyle name="Comma 3 2" xfId="673" xr:uid="{B3899494-96CA-48A1-9357-CAEF446DC6F9}"/>
    <cellStyle name="Comma 3 2 2" xfId="674" xr:uid="{837A955D-31DD-48EF-AF50-135E55A25C4D}"/>
    <cellStyle name="Comma 3 3" xfId="675" xr:uid="{31F876A8-E422-4052-8338-F333DC2E234C}"/>
    <cellStyle name="Comma 3 4" xfId="676" xr:uid="{35F53FC3-29F4-4A0C-9851-8C8449934043}"/>
    <cellStyle name="Comma 3 5" xfId="677" xr:uid="{648414CC-BBD4-4C39-BE61-1EE002C6C570}"/>
    <cellStyle name="Comma 3 6" xfId="678" xr:uid="{9407017C-697B-44A0-8179-18C49830A876}"/>
    <cellStyle name="Comma 4" xfId="679" xr:uid="{826FB170-EA29-4D50-81B5-5675605E277D}"/>
    <cellStyle name="Comma 4 2" xfId="680" xr:uid="{36C7889B-A2D8-4A78-BEDE-16A43114FDDA}"/>
    <cellStyle name="Comma 4 2 2" xfId="681" xr:uid="{9BD5ADAA-7F5A-4F3A-ACA2-A35776B4AE43}"/>
    <cellStyle name="Comma 4 2 3" xfId="682" xr:uid="{68CC43D0-7C83-44B7-B7AE-CBA6E2DF01F3}"/>
    <cellStyle name="Comma 4 3" xfId="683" xr:uid="{09304A74-512F-4BBC-93AA-6AD06B79E54B}"/>
    <cellStyle name="Comma 4 4" xfId="684" xr:uid="{25573D91-ACB8-4B9A-8444-11F3FE6AED85}"/>
    <cellStyle name="Comma 5" xfId="685" xr:uid="{69D4F596-95A9-4212-9FD2-75324CAA9775}"/>
    <cellStyle name="Comma 5 2" xfId="686" xr:uid="{4A5A217F-9598-4B7A-862A-C9437DF74E25}"/>
    <cellStyle name="Comma 5 3" xfId="687" xr:uid="{844F8A8C-829F-457E-BD23-A74BF7EEB37A}"/>
    <cellStyle name="Comma 5 4" xfId="688" xr:uid="{5E9C7788-C1C6-4B1A-A481-A0466198E8D3}"/>
    <cellStyle name="Comma 6" xfId="689" xr:uid="{EF008288-613E-4A77-BB0B-136BEBD0D88D}"/>
    <cellStyle name="Comma 6 2" xfId="690" xr:uid="{602A9E64-BFE0-4C43-BC85-62B860BD6789}"/>
    <cellStyle name="Comma 6 3" xfId="691" xr:uid="{5A9D5CB8-767E-4F44-832C-F58A811FCA8F}"/>
    <cellStyle name="Comma 6 4" xfId="692" xr:uid="{20E80A99-54FE-4628-8717-7A087B0A4007}"/>
    <cellStyle name="Comma 7" xfId="693" xr:uid="{A54383EB-1D02-498E-B068-D4D6EA53ACFE}"/>
    <cellStyle name="Comma 7 2" xfId="694" xr:uid="{3767E3FA-F33B-40FF-A1E0-04BCA0706EC2}"/>
    <cellStyle name="Comma 7 2 2" xfId="695" xr:uid="{904D6412-F07A-4118-9F46-2B726D90462E}"/>
    <cellStyle name="Comma 7 3" xfId="696" xr:uid="{3705BB30-3F9D-4F1E-90C3-E5FD3885BD05}"/>
    <cellStyle name="Comma 7 4" xfId="697" xr:uid="{B547BCA9-10DE-4FD6-AA69-EA1A12BCBFD2}"/>
    <cellStyle name="Comma 7 4 2" xfId="698" xr:uid="{ABEA1F29-DDCD-40CD-A3A7-BBB24282980A}"/>
    <cellStyle name="Comma 8" xfId="699" xr:uid="{8A465A87-2807-491C-9E0C-6160D0275221}"/>
    <cellStyle name="Comma 9" xfId="700" xr:uid="{E005F38A-C00C-4D9F-A7B6-03DD8B90A601}"/>
    <cellStyle name="Comma 9 2" xfId="701" xr:uid="{C1620BE2-EECA-44C9-B3D5-A74C0C33EE0E}"/>
    <cellStyle name="Currency" xfId="30" builtinId="4"/>
    <cellStyle name="Currency 10" xfId="702" xr:uid="{7A83FA42-8033-40C3-BDEB-5DB13BB44F40}"/>
    <cellStyle name="Currency 2" xfId="15" xr:uid="{72B121A3-0618-4435-BC97-7D2BC51F6055}"/>
    <cellStyle name="Currency 2 2" xfId="704" xr:uid="{333C4DBA-2D83-42C5-B567-A4C136CC562B}"/>
    <cellStyle name="Currency 2 2 2" xfId="705" xr:uid="{1B050659-03B7-46DB-AE15-4CD128A42B4A}"/>
    <cellStyle name="Currency 2 3" xfId="706" xr:uid="{9249959D-A48F-4ED0-BCE1-76D0FFBC68DB}"/>
    <cellStyle name="Currency 2 4" xfId="707" xr:uid="{B07D8A53-B1F0-44DB-B296-991E89C624B7}"/>
    <cellStyle name="Currency 2 5" xfId="708" xr:uid="{99C0D943-5DD5-4447-9898-0E1031685462}"/>
    <cellStyle name="Currency 2 6" xfId="709" xr:uid="{E7835A58-84D0-4128-AB0E-6FB3FBE864FD}"/>
    <cellStyle name="Currency 2 7" xfId="710" xr:uid="{9185DCCF-D1DF-483D-9A11-7BE4093171F4}"/>
    <cellStyle name="Currency 2 8" xfId="703" xr:uid="{0A358CEE-A2FD-4470-9536-1DF6C17B69A3}"/>
    <cellStyle name="Currency 3" xfId="711" xr:uid="{69EEDC61-0D9E-407B-ACF4-C02AE748C46C}"/>
    <cellStyle name="Currency 3 2" xfId="712" xr:uid="{6671DFA6-650A-4208-B55E-8D445500A78E}"/>
    <cellStyle name="Currency 3 2 2" xfId="713" xr:uid="{239A50C4-70D3-4585-BAEF-8D414A28481C}"/>
    <cellStyle name="Currency 3 3" xfId="714" xr:uid="{6A94FB14-58D6-45F0-A670-F9C553AE37A5}"/>
    <cellStyle name="Currency 4" xfId="715" xr:uid="{C1965F93-84B9-44EE-94E5-CEB1A2477D90}"/>
    <cellStyle name="Currency 4 2" xfId="716" xr:uid="{18CEB3AC-42E6-4F7B-96C1-0E1D30C2F689}"/>
    <cellStyle name="Currency 4 2 2" xfId="717" xr:uid="{F5ED0160-830E-4ED3-845D-0629FD23715D}"/>
    <cellStyle name="Currency 4 3" xfId="718" xr:uid="{296E21F9-1D83-44FC-8167-F5C5683AFEFA}"/>
    <cellStyle name="Currency 4 4" xfId="719" xr:uid="{31658B12-8B20-4B50-B82E-96F086278E50}"/>
    <cellStyle name="Currency 4 5" xfId="720" xr:uid="{95C585C8-EA3B-4EF5-9AD5-D5D7FDECCDE7}"/>
    <cellStyle name="Currency 5" xfId="721" xr:uid="{32FF21BE-BECE-41CF-98A6-32A864B565CA}"/>
    <cellStyle name="Currency 5 2" xfId="722" xr:uid="{CFA71AB4-2341-40D3-9E03-1D27AFFE01A6}"/>
    <cellStyle name="Currency 6" xfId="723" xr:uid="{8A48F39C-6DE5-407B-A439-0A57E62D9ABD}"/>
    <cellStyle name="Currency 7" xfId="724" xr:uid="{63533971-20CC-4BD7-8C87-31F979A3E541}"/>
    <cellStyle name="Currency 8" xfId="725" xr:uid="{880FE28D-1712-45EB-A89F-70494C7FD822}"/>
    <cellStyle name="Currency 9" xfId="726" xr:uid="{BF3EF41F-445A-41CA-A83B-E8A44C5E850F}"/>
    <cellStyle name="Emphasis 1" xfId="727" xr:uid="{11B5069E-821F-49C1-B068-B145F0CB43FB}"/>
    <cellStyle name="Emphasis 1 2" xfId="728" xr:uid="{4EA51DF5-8637-4719-8005-A285193CBEE0}"/>
    <cellStyle name="Emphasis 2" xfId="729" xr:uid="{3E63A5A4-616C-4C74-8099-EA651F53AA69}"/>
    <cellStyle name="Emphasis 2 2" xfId="730" xr:uid="{DC563227-49A1-4482-A5E6-97519DC4859E}"/>
    <cellStyle name="Emphasis 3" xfId="731" xr:uid="{7CAC1341-0831-42DE-92D5-C34A100D69ED}"/>
    <cellStyle name="Emphasis 3 2" xfId="732" xr:uid="{0D02DABF-018A-4F3F-B176-DFDA4C5ED6DE}"/>
    <cellStyle name="Explanatory Text" xfId="33" builtinId="53" customBuiltin="1"/>
    <cellStyle name="Explanatory Text 2" xfId="733" xr:uid="{177DAC49-1459-4F2B-8582-1C5ABFA69762}"/>
    <cellStyle name="Good 2" xfId="734" xr:uid="{2784F2CE-512D-4A1A-8F8C-3E3F9CE7B459}"/>
    <cellStyle name="Good 2 2" xfId="735" xr:uid="{2B3BB5B6-524D-43F9-97F4-9BBB9CE8C452}"/>
    <cellStyle name="Good 2 3" xfId="736" xr:uid="{0AA50206-AF90-41A1-95D4-938AF0E5AD33}"/>
    <cellStyle name="Good 3" xfId="737" xr:uid="{9BABDB34-FDAF-4C45-9009-0B924FE1E1BE}"/>
    <cellStyle name="Good 3 2" xfId="738" xr:uid="{D861786E-DE37-4F0C-A2B3-8076F67BAA78}"/>
    <cellStyle name="Good 4" xfId="739" xr:uid="{D2300EBB-A429-4841-9ED2-898719869AA3}"/>
    <cellStyle name="Heading 1 2" xfId="740" xr:uid="{02B65533-20D9-48FB-9E2F-7FE7117D8633}"/>
    <cellStyle name="Heading 1 2 2" xfId="741" xr:uid="{39BD43F7-801A-4DAA-B1ED-FB7D4ED85270}"/>
    <cellStyle name="Heading 1 3" xfId="742" xr:uid="{90487B31-A7F3-403F-B40D-D3B6BFC00B82}"/>
    <cellStyle name="Heading 1 4" xfId="743" xr:uid="{C23FA85D-C271-495A-8FDC-E3B0C05F427D}"/>
    <cellStyle name="Heading 2 2" xfId="744" xr:uid="{078BF899-9A0D-415D-9EF8-D2F27E376340}"/>
    <cellStyle name="Heading 2 2 2" xfId="745" xr:uid="{7F94A7ED-0DE5-4863-90F8-35884DB6B3A2}"/>
    <cellStyle name="Heading 2 3" xfId="746" xr:uid="{94150350-8B25-4E03-BB1C-594D0FC57EFB}"/>
    <cellStyle name="Heading 2 4" xfId="747" xr:uid="{7E8E9274-D995-45DA-ADCE-F50CE51C125A}"/>
    <cellStyle name="Heading 3 2" xfId="748" xr:uid="{FCF03DE6-4C27-4BF0-BE86-FDB11079D85F}"/>
    <cellStyle name="Heading 3 2 2" xfId="749" xr:uid="{9B8FB407-5404-4D79-B5F1-47DE46F7C4E2}"/>
    <cellStyle name="Heading 3 3" xfId="750" xr:uid="{694E91C2-0897-4CB4-B289-C281236F3987}"/>
    <cellStyle name="Heading 3 4" xfId="751" xr:uid="{7FC92FDD-1022-4259-B90D-92A4B00298D2}"/>
    <cellStyle name="Heading 4 2" xfId="752" xr:uid="{02BC3845-A2D1-4934-BA52-1EBCC39EBF76}"/>
    <cellStyle name="Heading 4 2 2" xfId="753" xr:uid="{A064D927-FA44-4C90-8568-ACB47DDB8EDD}"/>
    <cellStyle name="Heading 4 3" xfId="754" xr:uid="{FBD453A1-25DB-475E-849E-0994CABB2781}"/>
    <cellStyle name="Heading 4 4" xfId="755" xr:uid="{A18DF4C1-1217-43F9-B316-763B8BBDC882}"/>
    <cellStyle name="Hyperlink 2" xfId="756" xr:uid="{3292D810-A444-4833-850F-2666F0EDF5D4}"/>
    <cellStyle name="Hyperlink 3" xfId="757" xr:uid="{F87C3BB1-CBDF-4A51-A595-07662F8EE633}"/>
    <cellStyle name="Hyperlink 4" xfId="758" xr:uid="{861D4E65-0D90-48DB-AB60-AACDACD29B33}"/>
    <cellStyle name="Hyperlink 5" xfId="759" xr:uid="{F99A73D7-FD87-4580-9E3D-2E030A3B4D26}"/>
    <cellStyle name="Hyperlink 6" xfId="760" xr:uid="{8A64DA90-514E-4093-B648-4709ED85F463}"/>
    <cellStyle name="Input 2" xfId="761" xr:uid="{C0D86D75-4548-4C97-A936-8D4D02BDED50}"/>
    <cellStyle name="Input 2 2" xfId="762" xr:uid="{92E2507E-CB05-4C71-89E4-E383C9BE6453}"/>
    <cellStyle name="Input 2 2 2" xfId="763" xr:uid="{340E9C62-EB6F-4F71-9B2C-C89060B9CE74}"/>
    <cellStyle name="Input 2 3" xfId="764" xr:uid="{1A00B5FB-7745-4F46-B226-E883F3C8654B}"/>
    <cellStyle name="Input 2 4" xfId="765" xr:uid="{7E831030-5988-4AF0-9A41-1CB6B92FD316}"/>
    <cellStyle name="Input 3" xfId="766" xr:uid="{D2C3E1BA-AD68-4F10-8B65-9362E3CFBB92}"/>
    <cellStyle name="Input 3 2" xfId="767" xr:uid="{C5C57F88-6464-46CD-A929-C2D9760C7C97}"/>
    <cellStyle name="Input 3 2 2" xfId="768" xr:uid="{16AA4608-BD4D-47C1-9406-134F38111540}"/>
    <cellStyle name="Input 3 3" xfId="769" xr:uid="{D64A1D50-4F60-4F6F-AD1A-5F2D3CABD8E9}"/>
    <cellStyle name="Input 4" xfId="770" xr:uid="{F9E09A12-CBEF-46DB-9D32-5ECCCE617813}"/>
    <cellStyle name="Linked Cell 2" xfId="771" xr:uid="{9D440696-8881-47D1-B60A-556A6B014EB1}"/>
    <cellStyle name="Linked Cell 2 2" xfId="772" xr:uid="{3F96408A-F3AE-48B5-A140-F73AAE9E0FE2}"/>
    <cellStyle name="Linked Cell 3" xfId="773" xr:uid="{68FC86CB-687D-4D87-B5E6-4C70C04F2FF0}"/>
    <cellStyle name="Linked Cell 4" xfId="774" xr:uid="{29203529-E461-48FB-9EDE-50A28CD1ED4B}"/>
    <cellStyle name="Neutral 2" xfId="775" xr:uid="{C889A03F-7422-4582-A25C-2183D96644A2}"/>
    <cellStyle name="Neutral 2 2" xfId="776" xr:uid="{3D1C7733-67DC-43D4-80BA-E052ED4AC23F}"/>
    <cellStyle name="Neutral 2 3" xfId="777" xr:uid="{F54A5F6B-00DE-4300-A48A-794FB64C46A6}"/>
    <cellStyle name="Neutral 3" xfId="778" xr:uid="{A1811C7F-4F1C-4AA1-9C0B-95AD341809B6}"/>
    <cellStyle name="Neutral 3 2" xfId="779" xr:uid="{0C1DD164-27BE-4486-AD2F-E482ABAD6875}"/>
    <cellStyle name="Neutral 4" xfId="780" xr:uid="{445955C8-6E1D-4809-83A5-95992116686A}"/>
    <cellStyle name="Normal" xfId="0" builtinId="0"/>
    <cellStyle name="Normal 10" xfId="781" xr:uid="{05F1DCB8-E2B3-4479-B95A-64D2F1761504}"/>
    <cellStyle name="Normal 10 2" xfId="12" xr:uid="{6FACFEA3-EEFB-488B-9ED7-3C6E87694E69}"/>
    <cellStyle name="Normal 10 2 2" xfId="782" xr:uid="{C3F4C2C4-6AC4-4BA2-8839-686216E029CB}"/>
    <cellStyle name="Normal 10 3" xfId="783" xr:uid="{E67917A9-E74E-40BE-B64C-B708E84BE6AF}"/>
    <cellStyle name="Normal 11" xfId="784" xr:uid="{6DF20997-109D-4871-A13F-767573EC1D42}"/>
    <cellStyle name="Normal 12" xfId="785" xr:uid="{DA66B619-EB48-47F9-8D3E-E8CFE8CC4CB6}"/>
    <cellStyle name="Normal 13" xfId="786" xr:uid="{81FACEBD-D66C-48C1-8343-BE3BEA983B57}"/>
    <cellStyle name="Normal 14" xfId="787" xr:uid="{ED3AA74D-8844-4C2D-8E12-40DF75687E3F}"/>
    <cellStyle name="Normal 15" xfId="788" xr:uid="{E95C816A-545C-4321-95AE-C799998F0D9D}"/>
    <cellStyle name="Normal 16" xfId="789" xr:uid="{A21C9CB0-9C21-4F6A-81B4-7C8EDB297C45}"/>
    <cellStyle name="Normal 17" xfId="790" xr:uid="{132903E5-11C5-41DD-ACD7-64FD453CEB54}"/>
    <cellStyle name="Normal 17 2" xfId="791" xr:uid="{B418D8AB-1B5E-43F4-BD43-263834977B35}"/>
    <cellStyle name="Normal 18" xfId="23" xr:uid="{7C5D4A22-DF22-4F38-8E74-D3EC441B6ABD}"/>
    <cellStyle name="Normal 18 2" xfId="28" xr:uid="{2EB08446-6B00-41CB-B03B-1BB04236B306}"/>
    <cellStyle name="Normal 19" xfId="792" xr:uid="{92A6268C-1CF8-4F7E-BBD9-0B2984A8EBAB}"/>
    <cellStyle name="Normal 2" xfId="1" xr:uid="{00000000-0005-0000-0000-000004000000}"/>
    <cellStyle name="Normal 2 10" xfId="794" xr:uid="{C3E2EA8E-4865-4AD1-A7AD-1D5CD8AC060A}"/>
    <cellStyle name="Normal 2 11" xfId="793" xr:uid="{5C4F2910-C96F-4095-B225-309207D3F96E}"/>
    <cellStyle name="Normal 2 2" xfId="9" xr:uid="{00000000-0005-0000-0000-000005000000}"/>
    <cellStyle name="Normal 2 2 2" xfId="22" xr:uid="{279A1565-52FF-4099-B59B-870D7497B530}"/>
    <cellStyle name="Normal 2 2 2 2" xfId="797" xr:uid="{8E52AF15-38CF-4EF0-93CC-E93509AF7A62}"/>
    <cellStyle name="Normal 2 2 2 3" xfId="798" xr:uid="{5BEB67EE-71DC-401A-B793-F8D9955B56B4}"/>
    <cellStyle name="Normal 2 2 2 4" xfId="799" xr:uid="{9151229A-4118-4570-86EC-44335F9D1BE2}"/>
    <cellStyle name="Normal 2 2 2 5" xfId="796" xr:uid="{BAB9D7E2-7599-4A55-B282-78ADE232C85D}"/>
    <cellStyle name="Normal 2 2 3" xfId="800" xr:uid="{FB43FFE1-C9BE-40A2-B337-064B57ADAA10}"/>
    <cellStyle name="Normal 2 2 3 2" xfId="801" xr:uid="{CB24EC68-9599-4192-89F2-550DEDC46D78}"/>
    <cellStyle name="Normal 2 2 4" xfId="802" xr:uid="{47B04B66-B8D1-4C2B-93D5-91B6CCF87792}"/>
    <cellStyle name="Normal 2 2 4 2" xfId="803" xr:uid="{FA7802FE-A9FA-4067-9A47-9D48E5EE3AF4}"/>
    <cellStyle name="Normal 2 2 5" xfId="804" xr:uid="{EFE957CF-CAEF-4376-97FE-9AD5889CD139}"/>
    <cellStyle name="Normal 2 2 5 2" xfId="805" xr:uid="{16A5AF04-F420-494F-93F8-6922172DA642}"/>
    <cellStyle name="Normal 2 2 6" xfId="806" xr:uid="{8D0EFDC0-79B0-486F-B31D-B44E8521DCDB}"/>
    <cellStyle name="Normal 2 2 7" xfId="807" xr:uid="{FD4F1BAA-86DB-4EEE-A476-0C4BF1CCF244}"/>
    <cellStyle name="Normal 2 2 8" xfId="795" xr:uid="{FFA12A70-F83B-4F0E-A33F-367A65A313D5}"/>
    <cellStyle name="Normal 2 3" xfId="16" xr:uid="{5FC69D3A-638A-4ACB-AFAD-BC6BC0D9A1FB}"/>
    <cellStyle name="Normal 2 3 2" xfId="809" xr:uid="{8539432A-5476-4D4B-BD2D-AE8E66C17B66}"/>
    <cellStyle name="Normal 2 3 3" xfId="810" xr:uid="{5C904EBC-FAE2-4CE5-A0B4-8161D56337AC}"/>
    <cellStyle name="Normal 2 3 4" xfId="808" xr:uid="{EBF5896C-D16B-4760-B2FC-8AFFB526D0DF}"/>
    <cellStyle name="Normal 2 4" xfId="811" xr:uid="{4D4FEE9E-94E1-437B-9058-2A15857F4B37}"/>
    <cellStyle name="Normal 2 4 2" xfId="812" xr:uid="{2BFD11AD-F35D-4A38-8472-09FFA8A90E89}"/>
    <cellStyle name="Normal 2 5" xfId="813" xr:uid="{12657A91-1404-4010-8D63-73C7C60E7783}"/>
    <cellStyle name="Normal 2 5 2" xfId="814" xr:uid="{38F2FDC0-30EF-440E-AB54-A6BF63C25A38}"/>
    <cellStyle name="Normal 2 5 3" xfId="815" xr:uid="{2E521FDF-5BC3-4C9C-A1A1-74B98F7F35D7}"/>
    <cellStyle name="Normal 2 6" xfId="816" xr:uid="{02D4B25A-5CEB-4AE3-AD26-A1F958BB2852}"/>
    <cellStyle name="Normal 2 7" xfId="817" xr:uid="{6DBABA29-04C0-4516-8C80-C2CFBEBBC76B}"/>
    <cellStyle name="Normal 2 8" xfId="818" xr:uid="{4A19895D-A875-48F7-9109-216ED2D76BC3}"/>
    <cellStyle name="Normal 2 9" xfId="819" xr:uid="{A60B855C-7C69-4E3D-B583-55A218ACF121}"/>
    <cellStyle name="Normal 3" xfId="5" xr:uid="{00000000-0005-0000-0000-000006000000}"/>
    <cellStyle name="Normal 3 2" xfId="24" xr:uid="{5B0596BF-3C18-48F2-A239-35E9F1E91447}"/>
    <cellStyle name="Normal 3 2 2" xfId="29" xr:uid="{4C87CDFF-06AC-4B81-AF5F-98F01EBB0097}"/>
    <cellStyle name="Normal 3 2 2 2" xfId="821" xr:uid="{C3C96B53-0D91-4A9E-A353-3F117AA55381}"/>
    <cellStyle name="Normal 3 2 2 3" xfId="822" xr:uid="{DFA31B89-AE2E-44CF-9228-EBBAE3AE9E13}"/>
    <cellStyle name="Normal 3 2 3" xfId="823" xr:uid="{7D7A524C-B9F4-4666-964C-E389DFE5DFC0}"/>
    <cellStyle name="Normal 3 2 3 2" xfId="824" xr:uid="{99D5BB23-B63F-48B6-9512-7B2CB1F56565}"/>
    <cellStyle name="Normal 3 2 3 3" xfId="825" xr:uid="{B37F8AFB-EA83-4AA2-8F14-8B21723BD5E7}"/>
    <cellStyle name="Normal 3 2 3 4" xfId="826" xr:uid="{7FD66869-8F2F-4DEA-A58E-496B5D12C862}"/>
    <cellStyle name="Normal 3 2 3 5" xfId="827" xr:uid="{F47D9A3A-8C63-4E70-BF7F-B471527C97D5}"/>
    <cellStyle name="Normal 3 2 3 6" xfId="828" xr:uid="{926C9E32-6665-473D-9A8C-4667987671BD}"/>
    <cellStyle name="Normal 3 2 3 7" xfId="829" xr:uid="{39D3D579-184E-460A-8C7C-F49B9299C191}"/>
    <cellStyle name="Normal 3 2 3 8" xfId="830" xr:uid="{CE261C98-0E75-4F5B-ABDE-40F018CEC981}"/>
    <cellStyle name="Normal 3 2 4" xfId="831" xr:uid="{4B6A7686-668F-41EF-AFAD-516116327BA3}"/>
    <cellStyle name="Normal 3 2 5" xfId="832" xr:uid="{3B5D6F38-C5FA-4425-BA09-41FFEA6EA6AC}"/>
    <cellStyle name="Normal 3 2 6" xfId="820" xr:uid="{2938E75F-B6E3-4969-A86C-081D2156289B}"/>
    <cellStyle name="Normal 3 3" xfId="27" xr:uid="{ECB81CDE-B3F9-4866-847E-96CB7D52BBD9}"/>
    <cellStyle name="Normal 3 3 2" xfId="833" xr:uid="{889B5605-7C58-4ECE-8FBC-BBF17B595E84}"/>
    <cellStyle name="Normal 3 4" xfId="19" xr:uid="{8B8FF04F-689F-4738-9833-CF8789A88A6D}"/>
    <cellStyle name="Normal 3 4 2" xfId="834" xr:uid="{9453C1CF-A9F1-4407-B13C-6F35818A3083}"/>
    <cellStyle name="Normal 3 5" xfId="835" xr:uid="{B0912A4C-7F72-44EE-8E68-BCC7E9556D96}"/>
    <cellStyle name="Normal 3 6" xfId="836" xr:uid="{18D355FE-613F-487B-91C1-842F18469BD7}"/>
    <cellStyle name="Normal 4" xfId="8" xr:uid="{00000000-0005-0000-0000-000007000000}"/>
    <cellStyle name="Normal 4 2" xfId="11" xr:uid="{91EDDFB0-F266-44B6-BC83-B70E49648F8B}"/>
    <cellStyle name="Normal 4 2 2" xfId="838" xr:uid="{900CDEEF-0A2C-433C-8BBE-D301DFF74CB4}"/>
    <cellStyle name="Normal 4 2 2 2" xfId="26" xr:uid="{13C14E6B-5548-4466-AA5D-39690B174DA4}"/>
    <cellStyle name="Normal 4 2 3" xfId="839" xr:uid="{A39BFAB3-1673-41D0-8C2E-54C510427799}"/>
    <cellStyle name="Normal 4 2 3 2" xfId="840" xr:uid="{A4023F4C-E9A5-4FD9-B47C-C5C6E70AB6AA}"/>
    <cellStyle name="Normal 4 2 4" xfId="841" xr:uid="{547222D6-0EBB-4CBB-B20B-F42DAA516A25}"/>
    <cellStyle name="Normal 4 2 5" xfId="842" xr:uid="{46F5BC14-294E-41AE-9A58-1B15B1E9F51F}"/>
    <cellStyle name="Normal 4 2 6" xfId="837" xr:uid="{F6078B05-02AC-43B5-8BFD-831EC2A385AA}"/>
    <cellStyle name="Normal 4 3" xfId="17" xr:uid="{599EF492-5D4E-4A7B-9DA9-F863DBD68193}"/>
    <cellStyle name="Normal 4 3 2" xfId="843" xr:uid="{C9E22269-5D7A-4942-B5C8-B792D9AF8305}"/>
    <cellStyle name="Normal 4 3 3" xfId="844" xr:uid="{A6893390-6E84-4160-8EAC-89248466E92B}"/>
    <cellStyle name="Normal 4 4" xfId="845" xr:uid="{C872B4BA-9984-4EB7-8E13-87B963EA2A95}"/>
    <cellStyle name="Normal 4 4 2" xfId="846" xr:uid="{AC1B7CD8-80CE-4066-825F-08F21230294E}"/>
    <cellStyle name="Normal 4 5" xfId="847" xr:uid="{A7919D53-FC40-4B80-86B7-252B6899BEDB}"/>
    <cellStyle name="Normal 4 5 2" xfId="848" xr:uid="{4C2F8CED-F89E-4562-8361-03E1AF421C5C}"/>
    <cellStyle name="Normal 4 6" xfId="849" xr:uid="{01B7DB0F-A23E-4000-B6BE-AC3E900CDEFF}"/>
    <cellStyle name="Normal 4 7" xfId="25" xr:uid="{DE08FE71-146D-42F4-859C-F3EF05AF0626}"/>
    <cellStyle name="Normal 4 8" xfId="850" xr:uid="{B95AA63A-0F41-4003-9FF4-3592A08894CB}"/>
    <cellStyle name="Normal 4 9" xfId="851" xr:uid="{3D91E8DE-1C93-4966-9547-4C217AE7C2EA}"/>
    <cellStyle name="Normal 5" xfId="10" xr:uid="{00000000-0005-0000-0000-000008000000}"/>
    <cellStyle name="Normal 5 2" xfId="21" xr:uid="{F64969AC-C16E-4B26-8060-CE4F2434B265}"/>
    <cellStyle name="Normal 5 2 2" xfId="854" xr:uid="{265904DC-B623-4AFC-ADAE-0242D2BAA74F}"/>
    <cellStyle name="Normal 5 2 2 2" xfId="855" xr:uid="{0ECEAB94-656C-48D5-B3A1-DFEDF548CD8E}"/>
    <cellStyle name="Normal 5 2 2 3" xfId="856" xr:uid="{98FEC748-F183-47B2-958C-F65CA386226F}"/>
    <cellStyle name="Normal 5 2 2 3 2" xfId="857" xr:uid="{549654B6-D21D-4EF1-901F-C832CC905BFB}"/>
    <cellStyle name="Normal 5 2 2 3 3" xfId="858" xr:uid="{D18FF075-18CC-484F-A616-2B54CE02019D}"/>
    <cellStyle name="Normal 5 2 2 3 4" xfId="859" xr:uid="{C4341448-2C43-4239-AC30-0116DD66A74B}"/>
    <cellStyle name="Normal 5 2 2 3 5" xfId="860" xr:uid="{4DCF5834-B801-4ABB-BD6D-BFEF1EF2E6F0}"/>
    <cellStyle name="Normal 5 2 2 3 6" xfId="861" xr:uid="{F52D44FA-9D61-42F1-9BF5-334AF6E1CFDB}"/>
    <cellStyle name="Normal 5 2 2 3 7" xfId="862" xr:uid="{13611A65-BB44-4423-A5B6-88EC2D831F03}"/>
    <cellStyle name="Normal 5 2 2 3 8" xfId="863" xr:uid="{50347BB4-0B41-4BBE-BFB7-7C8035985F0A}"/>
    <cellStyle name="Normal 5 2 3" xfId="864" xr:uid="{98E3403A-985D-4B10-948F-386C9BCEB55B}"/>
    <cellStyle name="Normal 5 2 3 2" xfId="865" xr:uid="{F3F5040A-A4CB-416D-9907-A2C784F51914}"/>
    <cellStyle name="Normal 5 2 4" xfId="866" xr:uid="{13EE47D7-71E3-473B-9DB8-7AD8A8154A73}"/>
    <cellStyle name="Normal 5 2 4 2" xfId="867" xr:uid="{2168E3BC-5281-433A-ADED-F7D46C9C79D5}"/>
    <cellStyle name="Normal 5 2 4 3" xfId="868" xr:uid="{27161DC1-FC86-4EC6-BD36-92FB41B1B1D3}"/>
    <cellStyle name="Normal 5 2 4 4" xfId="869" xr:uid="{441C3FA3-A008-4130-8E5B-6381C28A231A}"/>
    <cellStyle name="Normal 5 2 4 5" xfId="870" xr:uid="{0E7B856B-EBB5-4AD3-8042-6916A14C4FDA}"/>
    <cellStyle name="Normal 5 2 4 6" xfId="871" xr:uid="{BA076EFB-7977-4C07-830C-DF1A4A66DA75}"/>
    <cellStyle name="Normal 5 2 4 7" xfId="872" xr:uid="{56A94DFB-5832-4465-A8C3-EB85EC0D711F}"/>
    <cellStyle name="Normal 5 2 4 8" xfId="873" xr:uid="{1A1BC17A-0011-416D-BDB0-6E7523204F6C}"/>
    <cellStyle name="Normal 5 2 5" xfId="874" xr:uid="{18EA21F8-DCD6-4D05-965D-F85FB81DA913}"/>
    <cellStyle name="Normal 5 2 6" xfId="875" xr:uid="{D79AC989-49E1-44AF-970E-43215492FCE5}"/>
    <cellStyle name="Normal 5 2 7" xfId="876" xr:uid="{6A6CBCFB-AAEA-42E3-8C9E-194B50CCFAB1}"/>
    <cellStyle name="Normal 5 2 8" xfId="853" xr:uid="{4C16C756-9B27-4F9E-A060-78BB7C1B599C}"/>
    <cellStyle name="Normal 5 3" xfId="877" xr:uid="{3DE5B15B-782E-43DE-B0E8-AD5C0CB78415}"/>
    <cellStyle name="Normal 5 3 2" xfId="878" xr:uid="{D7243AAE-A2E0-4E95-A662-BF30DF0A2B7B}"/>
    <cellStyle name="Normal 5 3 3" xfId="879" xr:uid="{CC4B741E-9BB0-490D-B2E0-F6FEAA81B14C}"/>
    <cellStyle name="Normal 5 3 4" xfId="880" xr:uid="{B1DCB0FF-720A-49A6-81A0-AE420178DE30}"/>
    <cellStyle name="Normal 5 3 5" xfId="881" xr:uid="{9049587C-D904-48A0-96D2-8541B5BEBBBB}"/>
    <cellStyle name="Normal 5 3 6" xfId="882" xr:uid="{138936BC-1480-45A0-BB2F-B80F29D4383A}"/>
    <cellStyle name="Normal 5 3 7" xfId="883" xr:uid="{2F34A498-FCCA-4AAD-A3AF-B2F744F0246D}"/>
    <cellStyle name="Normal 5 3 8" xfId="884" xr:uid="{75423362-40DF-4A4C-87EA-F41E9F10F7BE}"/>
    <cellStyle name="Normal 5 3 9" xfId="885" xr:uid="{D34CCFFC-20C4-4C26-A03E-47D0373CC8AF}"/>
    <cellStyle name="Normal 5 4" xfId="886" xr:uid="{3C22CA01-6942-478C-AE6F-B8FBA7D77009}"/>
    <cellStyle name="Normal 5 4 2" xfId="887" xr:uid="{B8D60446-2484-4D4F-A477-22FDF269108B}"/>
    <cellStyle name="Normal 5 5" xfId="888" xr:uid="{1BE655E9-2EC0-46A3-99D3-A9E145D5DFF4}"/>
    <cellStyle name="Normal 5 5 2" xfId="889" xr:uid="{2143C62B-5435-4360-8537-5FE629E3BA31}"/>
    <cellStyle name="Normal 5 5 2 2" xfId="890" xr:uid="{FFC8449F-BAAE-482E-873F-EE9E652C9B2D}"/>
    <cellStyle name="Normal 5 5 3" xfId="891" xr:uid="{BDAF5BCE-5175-4B91-931A-CFD27DBAD1BC}"/>
    <cellStyle name="Normal 5 6" xfId="892" xr:uid="{2C851372-8398-469C-85E1-377F4A95CB00}"/>
    <cellStyle name="Normal 5 7" xfId="893" xr:uid="{4B964718-1EEE-4D24-96A1-BC84DBCED573}"/>
    <cellStyle name="Normal 5 8" xfId="894" xr:uid="{93B4AD06-8F64-4518-BA83-6D94D787E221}"/>
    <cellStyle name="Normal 5 9" xfId="852" xr:uid="{F668C3A6-71F5-4F4B-8FBC-8DB44B4B5A16}"/>
    <cellStyle name="Normal 6" xfId="14" xr:uid="{EA9D26C7-5142-4FE4-B852-EE8B0401DCA1}"/>
    <cellStyle name="Normal 6 10" xfId="895" xr:uid="{9CCBC307-C9DE-49A9-B44F-35DDD2ACADE3}"/>
    <cellStyle name="Normal 6 2" xfId="896" xr:uid="{D809363C-E34A-4C54-95AE-C6003C65C0BA}"/>
    <cellStyle name="Normal 6 2 2" xfId="897" xr:uid="{F2C94AB2-0E2B-4E41-9B7E-1C2002BD8C57}"/>
    <cellStyle name="Normal 6 2 3" xfId="898" xr:uid="{1779AD93-A84A-4B52-8D2B-91A612A14628}"/>
    <cellStyle name="Normal 6 3" xfId="899" xr:uid="{D29DBB27-AD4D-4FAD-B24C-69BD84062B71}"/>
    <cellStyle name="Normal 6 3 2" xfId="900" xr:uid="{C3125055-C59A-452E-89CF-C8543F0470E7}"/>
    <cellStyle name="Normal 6 3 3" xfId="901" xr:uid="{55B4A3D9-BE3F-490D-A4C2-C308165EE6E0}"/>
    <cellStyle name="Normal 6 3 3 2" xfId="902" xr:uid="{D6E5CDD2-278C-4E3D-B6FF-DAA927A3B6D5}"/>
    <cellStyle name="Normal 6 3 3 3" xfId="903" xr:uid="{97C710E5-9E3B-4E87-BDE8-2B1FDB316D28}"/>
    <cellStyle name="Normal 6 3 3 4" xfId="904" xr:uid="{F4D7DDAE-EF1B-4BB0-9EF2-70A7C474C9B6}"/>
    <cellStyle name="Normal 6 3 3 5" xfId="905" xr:uid="{DC806311-C83D-4720-BB62-C8BDC4F5FE9D}"/>
    <cellStyle name="Normal 6 3 3 6" xfId="906" xr:uid="{B92F6C21-E379-449B-86E9-28E1BFC295E8}"/>
    <cellStyle name="Normal 6 3 3 7" xfId="907" xr:uid="{F16235EB-1755-41DA-B11C-74A01528284F}"/>
    <cellStyle name="Normal 6 3 3 8" xfId="908" xr:uid="{D0083D90-74BA-4844-863B-D45B5D07C13B}"/>
    <cellStyle name="Normal 6 3 4" xfId="909" xr:uid="{AEDF60DF-7BC4-4BE7-93B0-2CCC7ABEABC4}"/>
    <cellStyle name="Normal 6 4" xfId="910" xr:uid="{6AE68FC4-E8AC-41F1-BF1D-1C486DB2724C}"/>
    <cellStyle name="Normal 6 5" xfId="911" xr:uid="{0FF9FECC-DE14-4CCF-87C8-DCAABD8BA531}"/>
    <cellStyle name="Normal 6 5 2" xfId="912" xr:uid="{BB012188-E039-4952-AB7C-149195D9D852}"/>
    <cellStyle name="Normal 6 5 3" xfId="913" xr:uid="{CC40FC9D-98A6-41E0-A688-995EC1775EC7}"/>
    <cellStyle name="Normal 6 5 4" xfId="914" xr:uid="{C4DCBD73-2422-4E8B-968F-85DEA0B4A7B3}"/>
    <cellStyle name="Normal 6 5 5" xfId="915" xr:uid="{8F1E4C9B-76B3-4259-968D-2CCD2DA0D81B}"/>
    <cellStyle name="Normal 6 5 6" xfId="916" xr:uid="{8F53E421-34BB-4255-A9B5-85507F40527D}"/>
    <cellStyle name="Normal 6 5 7" xfId="917" xr:uid="{7C4CED1F-FE36-4E88-AE64-8549922C02E8}"/>
    <cellStyle name="Normal 6 5 8" xfId="918" xr:uid="{AFD9A4D5-4342-4EC8-9560-9F20B32F1AEE}"/>
    <cellStyle name="Normal 6 6" xfId="919" xr:uid="{880BAD17-8C37-4FD6-92B0-A127005CF034}"/>
    <cellStyle name="Normal 6 7" xfId="920" xr:uid="{9C827919-7408-4201-9D89-FC39B0E49DA0}"/>
    <cellStyle name="Normal 6 8" xfId="921" xr:uid="{997BB60B-BB0E-4808-A8C1-15288318F5BB}"/>
    <cellStyle name="Normal 6 9" xfId="922" xr:uid="{460E296C-E132-4F55-B3D4-F9EFBBBAD6F3}"/>
    <cellStyle name="Normal 7" xfId="923" xr:uid="{244B6364-2CC4-47DB-9325-A771C098D9E9}"/>
    <cellStyle name="Normal 7 10" xfId="924" xr:uid="{38E50F38-C6F6-4BFF-B7B4-8ED38167FC09}"/>
    <cellStyle name="Normal 7 2" xfId="925" xr:uid="{CC76FD6C-6C56-4D52-960D-A7E11215ED9B}"/>
    <cellStyle name="Normal 7 2 2" xfId="926" xr:uid="{ABB16AAA-AEFF-476E-A5E0-702DDBE10F23}"/>
    <cellStyle name="Normal 7 2 3" xfId="927" xr:uid="{DFA56E5E-AA85-4AC1-89A0-72E7243746D2}"/>
    <cellStyle name="Normal 7 3" xfId="928" xr:uid="{74C02D36-6F83-404F-B8D7-1FE726DD9030}"/>
    <cellStyle name="Normal 7 3 2" xfId="929" xr:uid="{F669CA85-9CB0-4491-ABE1-CCB474C480CB}"/>
    <cellStyle name="Normal 7 3 3" xfId="930" xr:uid="{DD0A3401-4EB5-493B-A738-502414DF4185}"/>
    <cellStyle name="Normal 7 3 4" xfId="931" xr:uid="{7FD7B8D9-8CE6-4182-9F51-DFE14EDE6F68}"/>
    <cellStyle name="Normal 7 3 5" xfId="932" xr:uid="{D346C926-97D4-4FF3-9555-4168D8171479}"/>
    <cellStyle name="Normal 7 3 6" xfId="933" xr:uid="{4B2F2704-230B-473C-AE20-99EB53166B6A}"/>
    <cellStyle name="Normal 7 3 7" xfId="934" xr:uid="{8A808A54-817A-47C5-BF44-EFFD81F53F53}"/>
    <cellStyle name="Normal 7 3 8" xfId="935" xr:uid="{BDFDA68E-CC99-49E6-8B2E-77F3D2614F7C}"/>
    <cellStyle name="Normal 7 4" xfId="936" xr:uid="{1A21468D-7B19-4652-BB16-AA3954379FAB}"/>
    <cellStyle name="Normal 7 4 2" xfId="937" xr:uid="{915224C8-12A3-48E0-A16E-C90BFF78ACCF}"/>
    <cellStyle name="Normal 7 4 2 2" xfId="938" xr:uid="{CE7A9DF4-D94D-44C6-8C4B-F666C2B8BC29}"/>
    <cellStyle name="Normal 7 4 3" xfId="939" xr:uid="{F086C7B4-AE14-4686-9BBE-B2DC437CAD51}"/>
    <cellStyle name="Normal 7 4 3 2" xfId="940" xr:uid="{07B2A721-A733-4876-A8E5-4D42BE905D52}"/>
    <cellStyle name="Normal 7 4 4" xfId="941" xr:uid="{0FFA6935-6599-42BC-906F-5EE984427EDB}"/>
    <cellStyle name="Normal 7 5" xfId="942" xr:uid="{6DA6C6F0-50BF-4B1F-9F64-4A6348A3B4F2}"/>
    <cellStyle name="Normal 7 6" xfId="943" xr:uid="{F27B4866-A409-4E4A-977E-7B9578ED65F1}"/>
    <cellStyle name="Normal 7 6 2" xfId="944" xr:uid="{5632DE40-49D3-4829-A576-557CAF3B8062}"/>
    <cellStyle name="Normal 7 7" xfId="945" xr:uid="{6BAC9760-95BC-4F33-B403-F2F852F5F99E}"/>
    <cellStyle name="Normal 7 8" xfId="946" xr:uid="{58E2701B-3E01-4ABB-A1D3-8B4B6D93ACE3}"/>
    <cellStyle name="Normal 7 9" xfId="947" xr:uid="{84622002-CC34-4F75-85FE-0D0B4D6D5FE9}"/>
    <cellStyle name="Normal 8" xfId="20" xr:uid="{94C1E5A5-10E6-4B10-BE27-0FEB7EEC94C2}"/>
    <cellStyle name="Normal 8 2" xfId="949" xr:uid="{565E5715-C189-42D7-804C-40188A7406A9}"/>
    <cellStyle name="Normal 8 2 2" xfId="950" xr:uid="{F7BF0D0B-43C4-4820-A0D6-FC7964FA780E}"/>
    <cellStyle name="Normal 8 3" xfId="951" xr:uid="{E034A817-52F6-470D-955B-25672F3CD9C9}"/>
    <cellStyle name="Normal 8 4" xfId="952" xr:uid="{B7CA9BCC-40D1-4CB6-888B-04AD49F49089}"/>
    <cellStyle name="Normal 8 5" xfId="948" xr:uid="{8BA72AA2-359F-4A65-BB03-152DAFA1ECC4}"/>
    <cellStyle name="Normal 9" xfId="953" xr:uid="{13D0999A-A219-4801-9E63-F0AF25B8973E}"/>
    <cellStyle name="Normal 9 2" xfId="954" xr:uid="{1B8B2596-E0E1-46A3-A182-1C9C8326005B}"/>
    <cellStyle name="Normal 9 3" xfId="955" xr:uid="{C82F5D4A-9C1C-4A4C-8691-7B41E520211E}"/>
    <cellStyle name="Normal_access" xfId="956" xr:uid="{756247AE-46A1-4123-A8B6-520F5ADB5F93}"/>
    <cellStyle name="Normal_Low Wealth C - Final" xfId="7" xr:uid="{00000000-0005-0000-0000-000009000000}"/>
    <cellStyle name="Normal_Low Wealth E" xfId="6" xr:uid="{00000000-0005-0000-0000-00000A000000}"/>
    <cellStyle name="Normal_PRC001" xfId="4" xr:uid="{00000000-0005-0000-0000-00000B000000}"/>
    <cellStyle name="Normal_PRC005" xfId="957" xr:uid="{FDC17A9B-D9E2-486A-A2C4-7EB062F34DB2}"/>
    <cellStyle name="Normal_PRC007 " xfId="958" xr:uid="{ED675A70-84BF-466A-BDDA-CDB0EC03D00B}"/>
    <cellStyle name="Normal_PRC012" xfId="959" xr:uid="{80CD9564-4AC9-410C-A48B-3D138CDFF7E6}"/>
    <cellStyle name="Normal_Sheet1" xfId="997" xr:uid="{AB16D3AB-2909-4227-AA88-4FD956621AA6}"/>
    <cellStyle name="Note 2" xfId="960" xr:uid="{1AD91B09-58A0-4DED-8C8A-6D8AA7BFC1FA}"/>
    <cellStyle name="Note 2 2" xfId="961" xr:uid="{E237A3FE-BF42-4D5D-88F5-AB1D4905EC8F}"/>
    <cellStyle name="Note 2 3" xfId="962" xr:uid="{05783FE0-6201-4D14-A765-EEEE5CAF9265}"/>
    <cellStyle name="Note 3" xfId="963" xr:uid="{C1550551-F396-4075-BFA8-61B6BEDCFAAF}"/>
    <cellStyle name="Note 3 2" xfId="964" xr:uid="{DC4CD00D-2300-44F7-9714-C0BD5C8C42D7}"/>
    <cellStyle name="Note 4" xfId="965" xr:uid="{1FF26864-AE89-4E8F-AA2E-BDBAE715AF7E}"/>
    <cellStyle name="Output 2" xfId="966" xr:uid="{D0CF3706-134F-4940-82FB-394C1AA6D54F}"/>
    <cellStyle name="Output 2 2" xfId="967" xr:uid="{48E8F5A5-6D9F-4DF2-90B0-469111258C00}"/>
    <cellStyle name="Output 2 3" xfId="968" xr:uid="{36E47350-1ED0-4502-92E7-C4F54A489E3C}"/>
    <cellStyle name="Output 3" xfId="969" xr:uid="{03E67F91-EF12-4E6A-B8E0-3459E55426F3}"/>
    <cellStyle name="Output 3 2" xfId="970" xr:uid="{1E0BC180-1FB6-4496-BC31-FB1EA779DD31}"/>
    <cellStyle name="Output 4" xfId="971" xr:uid="{B0B0C415-87FC-40F6-A3FD-37ED538D5154}"/>
    <cellStyle name="Percent 2" xfId="972" xr:uid="{42B0B562-273E-4C73-AEE2-FBEBF05A861A}"/>
    <cellStyle name="Percent 2 2" xfId="973" xr:uid="{B402EDED-87ED-4EB3-B13F-7B7D69BFFB9B}"/>
    <cellStyle name="Percent 2 2 2" xfId="974" xr:uid="{51D2C0C3-8A09-4849-8BAB-D0559F434C91}"/>
    <cellStyle name="Percent 2 3" xfId="975" xr:uid="{105128F0-A779-442F-A378-C23FECB19976}"/>
    <cellStyle name="Percent 2 4" xfId="976" xr:uid="{FB0AE5B2-9DB6-4506-9465-D064B796A89A}"/>
    <cellStyle name="Percent 3" xfId="977" xr:uid="{9135881A-E896-4B15-82EB-B2C835B68D99}"/>
    <cellStyle name="Percent 3 2" xfId="978" xr:uid="{8CD056CF-6555-4FE6-9869-6D65D5DE612C}"/>
    <cellStyle name="Percent 4" xfId="979" xr:uid="{6AB1D2B9-F693-4352-9413-6D96A2779A41}"/>
    <cellStyle name="Percent 4 2" xfId="980" xr:uid="{FEF2A605-6991-4A8A-A1FC-2024FD4AE626}"/>
    <cellStyle name="Sheet Title" xfId="981" xr:uid="{5E88147A-1188-489A-8EC5-41CEBAC1C762}"/>
    <cellStyle name="Style 1" xfId="982" xr:uid="{66468FDB-EE0C-4ED8-A0C0-39562398819E}"/>
    <cellStyle name="Style 1 2" xfId="983" xr:uid="{2FB84C18-4342-4B0E-8210-E6B7D6B6C0F1}"/>
    <cellStyle name="Style 1 3" xfId="984" xr:uid="{2018BA07-EA2C-46D1-BB0A-2285EE073407}"/>
    <cellStyle name="Title 2" xfId="985" xr:uid="{AC037C75-34B6-40CF-9B3C-B226A7B6E845}"/>
    <cellStyle name="Title 3" xfId="986" xr:uid="{66E86372-4C2F-42EE-9C51-E8882C337F43}"/>
    <cellStyle name="Total 2" xfId="987" xr:uid="{E1BE31C6-6250-4504-BD9B-5627D0E828CD}"/>
    <cellStyle name="Total 2 2" xfId="988" xr:uid="{CEE0B4A5-B08C-4E73-8E04-C050B61CF6CE}"/>
    <cellStyle name="Total 2 3" xfId="989" xr:uid="{9B107824-3842-40FC-9F37-4E07745CAB5C}"/>
    <cellStyle name="Total 3" xfId="990" xr:uid="{EB967A47-3430-4E28-B195-C2E54ED21615}"/>
    <cellStyle name="Total 3 2" xfId="991" xr:uid="{93E2C6AF-87CA-4642-873C-8C3D931D5625}"/>
    <cellStyle name="Total 4" xfId="992" xr:uid="{96475E97-1C25-4CBD-B601-469973C8F310}"/>
    <cellStyle name="Warning Text" xfId="32" builtinId="11" customBuiltin="1"/>
    <cellStyle name="Warning Text 2" xfId="993" xr:uid="{CA9CB983-9FAD-4F46-9D2C-55183218B34E}"/>
    <cellStyle name="Warning Text 2 2" xfId="994" xr:uid="{C9A4D81C-44AB-44CE-934A-DA5C3BC411ED}"/>
    <cellStyle name="Warning Text 3" xfId="995" xr:uid="{730C0D74-4287-4A55-BBED-D68556AEE992}"/>
    <cellStyle name="Warning Text 3 2" xfId="996" xr:uid="{08AE1F9D-BF22-47AB-9CFD-AB34234EAF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6</xdr:row>
      <xdr:rowOff>57150</xdr:rowOff>
    </xdr:from>
    <xdr:to>
      <xdr:col>15</xdr:col>
      <xdr:colOff>590550</xdr:colOff>
      <xdr:row>6</xdr:row>
      <xdr:rowOff>66675</xdr:rowOff>
    </xdr:to>
    <xdr:sp macro="" textlink="">
      <xdr:nvSpPr>
        <xdr:cNvPr id="2" name="Line 1">
          <a:extLst>
            <a:ext uri="{FF2B5EF4-FFF2-40B4-BE49-F238E27FC236}">
              <a16:creationId xmlns:a16="http://schemas.microsoft.com/office/drawing/2014/main" id="{5E33C79B-1F42-4006-90AE-D89CD58F08ED}"/>
            </a:ext>
          </a:extLst>
        </xdr:cNvPr>
        <xdr:cNvSpPr>
          <a:spLocks noChangeShapeType="1"/>
        </xdr:cNvSpPr>
      </xdr:nvSpPr>
      <xdr:spPr bwMode="auto">
        <a:xfrm>
          <a:off x="28575" y="1028700"/>
          <a:ext cx="86010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xdr:row>
      <xdr:rowOff>38100</xdr:rowOff>
    </xdr:from>
    <xdr:to>
      <xdr:col>15</xdr:col>
      <xdr:colOff>571500</xdr:colOff>
      <xdr:row>3</xdr:row>
      <xdr:rowOff>38100</xdr:rowOff>
    </xdr:to>
    <xdr:sp macro="" textlink="">
      <xdr:nvSpPr>
        <xdr:cNvPr id="3" name="Line 2">
          <a:extLst>
            <a:ext uri="{FF2B5EF4-FFF2-40B4-BE49-F238E27FC236}">
              <a16:creationId xmlns:a16="http://schemas.microsoft.com/office/drawing/2014/main" id="{FA873B89-23E4-4046-91D6-364A30823F71}"/>
            </a:ext>
          </a:extLst>
        </xdr:cNvPr>
        <xdr:cNvSpPr>
          <a:spLocks noChangeShapeType="1"/>
        </xdr:cNvSpPr>
      </xdr:nvSpPr>
      <xdr:spPr bwMode="auto">
        <a:xfrm>
          <a:off x="28575" y="523875"/>
          <a:ext cx="86010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Bud\School%20Allotments\Planning%20Allot%202022-23\Data,ADM,Salary,Headcount\ADM\AllottedADM%2022-23%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Bud\School%20Allotments\Planning%20Allot%202022-23\Allotment%20State%20FY23\FY23%20Planning%20Master%20State%20Allotment%20-%20Cop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B1F2ADM2021-22ACT"/>
      <sheetName val="PROJB1F2022-23"/>
      <sheetName val="ACTADM2021-22AdjVirtualReg"/>
      <sheetName val="PROJB1F2022-23AdjVirtualReg"/>
      <sheetName val="B1F2ADMY2021-22ACTFormat"/>
      <sheetName val="PROJECTD.B1F2.Y2022-23Format"/>
      <sheetName val="Comparison"/>
      <sheetName val="Higher of"/>
      <sheetName val="LEA Allotted 2022-23"/>
      <sheetName val="CSAllottedADM"/>
      <sheetName val="Allotted 2021-22 CS Sum"/>
      <sheetName val="Allotted 2022-23 Detail"/>
      <sheetName val="CSActualADM"/>
      <sheetName val="FY 22_1st Month ADM"/>
      <sheetName val="CSProjectedADM"/>
      <sheetName val="Budgeted vs Allotted"/>
      <sheetName val="Allotted vs Projected FY23"/>
      <sheetName val="FY 23_Allotted ADM_FOCUS"/>
    </sheetNames>
    <sheetDataSet>
      <sheetData sheetId="0"/>
      <sheetData sheetId="1"/>
      <sheetData sheetId="2"/>
      <sheetData sheetId="3"/>
      <sheetData sheetId="4"/>
      <sheetData sheetId="5">
        <row r="8">
          <cell r="C8">
            <v>1576</v>
          </cell>
          <cell r="D8">
            <v>1501</v>
          </cell>
          <cell r="E8">
            <v>1626</v>
          </cell>
          <cell r="F8">
            <v>1650</v>
          </cell>
          <cell r="G8">
            <v>1625</v>
          </cell>
          <cell r="H8">
            <v>1669</v>
          </cell>
          <cell r="I8">
            <v>1709</v>
          </cell>
          <cell r="J8">
            <v>1762</v>
          </cell>
          <cell r="K8">
            <v>1925</v>
          </cell>
          <cell r="L8">
            <v>2150</v>
          </cell>
          <cell r="M8">
            <v>1706</v>
          </cell>
          <cell r="N8">
            <v>1661</v>
          </cell>
          <cell r="O8">
            <v>1352</v>
          </cell>
        </row>
        <row r="9">
          <cell r="C9">
            <v>303</v>
          </cell>
          <cell r="D9">
            <v>279</v>
          </cell>
          <cell r="E9">
            <v>312</v>
          </cell>
          <cell r="F9">
            <v>357</v>
          </cell>
          <cell r="G9">
            <v>341</v>
          </cell>
          <cell r="H9">
            <v>308</v>
          </cell>
          <cell r="I9">
            <v>352</v>
          </cell>
          <cell r="J9">
            <v>357</v>
          </cell>
          <cell r="K9">
            <v>354</v>
          </cell>
          <cell r="L9">
            <v>441</v>
          </cell>
          <cell r="M9">
            <v>358</v>
          </cell>
          <cell r="N9">
            <v>372</v>
          </cell>
          <cell r="O9">
            <v>283</v>
          </cell>
        </row>
        <row r="10">
          <cell r="C10">
            <v>111</v>
          </cell>
          <cell r="D10">
            <v>102</v>
          </cell>
          <cell r="E10">
            <v>104</v>
          </cell>
          <cell r="F10">
            <v>97</v>
          </cell>
          <cell r="G10">
            <v>103</v>
          </cell>
          <cell r="H10">
            <v>100</v>
          </cell>
          <cell r="I10">
            <v>109</v>
          </cell>
          <cell r="J10">
            <v>97</v>
          </cell>
          <cell r="K10">
            <v>99</v>
          </cell>
          <cell r="L10">
            <v>117</v>
          </cell>
          <cell r="M10">
            <v>116</v>
          </cell>
          <cell r="N10">
            <v>95</v>
          </cell>
          <cell r="O10">
            <v>85</v>
          </cell>
        </row>
        <row r="11">
          <cell r="C11">
            <v>245</v>
          </cell>
          <cell r="D11">
            <v>215</v>
          </cell>
          <cell r="E11">
            <v>225</v>
          </cell>
          <cell r="F11">
            <v>220</v>
          </cell>
          <cell r="G11">
            <v>214</v>
          </cell>
          <cell r="H11">
            <v>218</v>
          </cell>
          <cell r="I11">
            <v>233</v>
          </cell>
          <cell r="J11">
            <v>244</v>
          </cell>
          <cell r="K11">
            <v>246</v>
          </cell>
          <cell r="L11">
            <v>256</v>
          </cell>
          <cell r="M11">
            <v>216</v>
          </cell>
          <cell r="N11">
            <v>209</v>
          </cell>
          <cell r="O11">
            <v>174</v>
          </cell>
        </row>
        <row r="12">
          <cell r="C12">
            <v>177</v>
          </cell>
          <cell r="D12">
            <v>189</v>
          </cell>
          <cell r="E12">
            <v>166</v>
          </cell>
          <cell r="F12">
            <v>204</v>
          </cell>
          <cell r="G12">
            <v>209</v>
          </cell>
          <cell r="H12">
            <v>189</v>
          </cell>
          <cell r="I12">
            <v>227</v>
          </cell>
          <cell r="J12">
            <v>224</v>
          </cell>
          <cell r="K12">
            <v>232</v>
          </cell>
          <cell r="L12">
            <v>279</v>
          </cell>
          <cell r="M12">
            <v>223</v>
          </cell>
          <cell r="N12">
            <v>211</v>
          </cell>
          <cell r="O12">
            <v>187</v>
          </cell>
        </row>
        <row r="13">
          <cell r="C13">
            <v>161</v>
          </cell>
          <cell r="D13">
            <v>108</v>
          </cell>
          <cell r="E13">
            <v>120</v>
          </cell>
          <cell r="F13">
            <v>126</v>
          </cell>
          <cell r="G13">
            <v>143</v>
          </cell>
          <cell r="H13">
            <v>128</v>
          </cell>
          <cell r="I13">
            <v>127</v>
          </cell>
          <cell r="J13">
            <v>135</v>
          </cell>
          <cell r="K13">
            <v>169</v>
          </cell>
          <cell r="L13">
            <v>170</v>
          </cell>
          <cell r="M13">
            <v>153</v>
          </cell>
          <cell r="N13">
            <v>129</v>
          </cell>
          <cell r="O13">
            <v>137</v>
          </cell>
        </row>
        <row r="14">
          <cell r="C14">
            <v>397</v>
          </cell>
          <cell r="D14">
            <v>377</v>
          </cell>
          <cell r="E14">
            <v>393</v>
          </cell>
          <cell r="F14">
            <v>424</v>
          </cell>
          <cell r="G14">
            <v>428</v>
          </cell>
          <cell r="H14">
            <v>447</v>
          </cell>
          <cell r="I14">
            <v>466</v>
          </cell>
          <cell r="J14">
            <v>479</v>
          </cell>
          <cell r="K14">
            <v>445</v>
          </cell>
          <cell r="L14">
            <v>551</v>
          </cell>
          <cell r="M14">
            <v>481</v>
          </cell>
          <cell r="N14">
            <v>445</v>
          </cell>
          <cell r="O14">
            <v>443</v>
          </cell>
        </row>
        <row r="15">
          <cell r="C15">
            <v>130</v>
          </cell>
          <cell r="D15">
            <v>97</v>
          </cell>
          <cell r="E15">
            <v>131</v>
          </cell>
          <cell r="F15">
            <v>119</v>
          </cell>
          <cell r="G15">
            <v>120</v>
          </cell>
          <cell r="H15">
            <v>134</v>
          </cell>
          <cell r="I15">
            <v>122</v>
          </cell>
          <cell r="J15">
            <v>157</v>
          </cell>
          <cell r="K15">
            <v>146</v>
          </cell>
          <cell r="L15">
            <v>167</v>
          </cell>
          <cell r="M15">
            <v>160</v>
          </cell>
          <cell r="N15">
            <v>122</v>
          </cell>
          <cell r="O15">
            <v>134</v>
          </cell>
        </row>
        <row r="16">
          <cell r="C16">
            <v>269</v>
          </cell>
          <cell r="D16">
            <v>255</v>
          </cell>
          <cell r="E16">
            <v>270</v>
          </cell>
          <cell r="F16">
            <v>265</v>
          </cell>
          <cell r="G16">
            <v>257</v>
          </cell>
          <cell r="H16">
            <v>242</v>
          </cell>
          <cell r="I16">
            <v>273</v>
          </cell>
          <cell r="J16">
            <v>299</v>
          </cell>
          <cell r="K16">
            <v>286</v>
          </cell>
          <cell r="L16">
            <v>406</v>
          </cell>
          <cell r="M16">
            <v>361</v>
          </cell>
          <cell r="N16">
            <v>331</v>
          </cell>
          <cell r="O16">
            <v>310</v>
          </cell>
        </row>
        <row r="17">
          <cell r="C17">
            <v>832</v>
          </cell>
          <cell r="D17">
            <v>856</v>
          </cell>
          <cell r="E17">
            <v>830</v>
          </cell>
          <cell r="F17">
            <v>879</v>
          </cell>
          <cell r="G17">
            <v>872</v>
          </cell>
          <cell r="H17">
            <v>925</v>
          </cell>
          <cell r="I17">
            <v>987</v>
          </cell>
          <cell r="J17">
            <v>1030</v>
          </cell>
          <cell r="K17">
            <v>1100</v>
          </cell>
          <cell r="L17">
            <v>1409</v>
          </cell>
          <cell r="M17">
            <v>1080</v>
          </cell>
          <cell r="N17">
            <v>939</v>
          </cell>
          <cell r="O17">
            <v>863</v>
          </cell>
        </row>
        <row r="18">
          <cell r="C18">
            <v>1719</v>
          </cell>
          <cell r="D18">
            <v>1554</v>
          </cell>
          <cell r="E18">
            <v>1718</v>
          </cell>
          <cell r="F18">
            <v>1621</v>
          </cell>
          <cell r="G18">
            <v>1598</v>
          </cell>
          <cell r="H18">
            <v>1639</v>
          </cell>
          <cell r="I18">
            <v>1550</v>
          </cell>
          <cell r="J18">
            <v>1640</v>
          </cell>
          <cell r="K18">
            <v>1749</v>
          </cell>
          <cell r="L18">
            <v>2047</v>
          </cell>
          <cell r="M18">
            <v>1858</v>
          </cell>
          <cell r="N18">
            <v>1747</v>
          </cell>
          <cell r="O18">
            <v>1596</v>
          </cell>
        </row>
        <row r="19">
          <cell r="C19">
            <v>322</v>
          </cell>
          <cell r="D19">
            <v>291</v>
          </cell>
          <cell r="E19">
            <v>294</v>
          </cell>
          <cell r="F19">
            <v>280</v>
          </cell>
          <cell r="G19">
            <v>326</v>
          </cell>
          <cell r="H19">
            <v>282</v>
          </cell>
          <cell r="I19">
            <v>258</v>
          </cell>
          <cell r="J19">
            <v>306</v>
          </cell>
          <cell r="K19">
            <v>292</v>
          </cell>
          <cell r="L19">
            <v>390</v>
          </cell>
          <cell r="M19">
            <v>370</v>
          </cell>
          <cell r="N19">
            <v>377</v>
          </cell>
          <cell r="O19">
            <v>337</v>
          </cell>
        </row>
        <row r="20">
          <cell r="C20">
            <v>786</v>
          </cell>
          <cell r="D20">
            <v>774</v>
          </cell>
          <cell r="E20">
            <v>787</v>
          </cell>
          <cell r="F20">
            <v>812</v>
          </cell>
          <cell r="G20">
            <v>804</v>
          </cell>
          <cell r="H20">
            <v>839</v>
          </cell>
          <cell r="I20">
            <v>846</v>
          </cell>
          <cell r="J20">
            <v>887</v>
          </cell>
          <cell r="K20">
            <v>993</v>
          </cell>
          <cell r="L20">
            <v>1085</v>
          </cell>
          <cell r="M20">
            <v>971</v>
          </cell>
          <cell r="N20">
            <v>894</v>
          </cell>
          <cell r="O20">
            <v>788</v>
          </cell>
        </row>
        <row r="21">
          <cell r="C21">
            <v>2347</v>
          </cell>
          <cell r="D21">
            <v>2209</v>
          </cell>
          <cell r="E21">
            <v>2351</v>
          </cell>
          <cell r="F21">
            <v>2452</v>
          </cell>
          <cell r="G21">
            <v>2497</v>
          </cell>
          <cell r="H21">
            <v>2436</v>
          </cell>
          <cell r="I21">
            <v>2581</v>
          </cell>
          <cell r="J21">
            <v>2778</v>
          </cell>
          <cell r="K21">
            <v>2833</v>
          </cell>
          <cell r="L21">
            <v>3329</v>
          </cell>
          <cell r="M21">
            <v>2776</v>
          </cell>
          <cell r="N21">
            <v>2553</v>
          </cell>
          <cell r="O21">
            <v>2313</v>
          </cell>
        </row>
        <row r="22">
          <cell r="C22">
            <v>428</v>
          </cell>
          <cell r="D22">
            <v>391</v>
          </cell>
          <cell r="E22">
            <v>414</v>
          </cell>
          <cell r="F22">
            <v>388</v>
          </cell>
          <cell r="G22">
            <v>379</v>
          </cell>
          <cell r="H22">
            <v>404</v>
          </cell>
          <cell r="I22">
            <v>404</v>
          </cell>
          <cell r="J22">
            <v>446</v>
          </cell>
          <cell r="K22">
            <v>460</v>
          </cell>
          <cell r="L22">
            <v>576</v>
          </cell>
          <cell r="M22">
            <v>363</v>
          </cell>
          <cell r="N22">
            <v>413</v>
          </cell>
          <cell r="O22">
            <v>299</v>
          </cell>
        </row>
        <row r="23">
          <cell r="C23">
            <v>795</v>
          </cell>
          <cell r="D23">
            <v>721</v>
          </cell>
          <cell r="E23">
            <v>779</v>
          </cell>
          <cell r="F23">
            <v>771</v>
          </cell>
          <cell r="G23">
            <v>785</v>
          </cell>
          <cell r="H23">
            <v>757</v>
          </cell>
          <cell r="I23">
            <v>797</v>
          </cell>
          <cell r="J23">
            <v>819</v>
          </cell>
          <cell r="K23">
            <v>875</v>
          </cell>
          <cell r="L23">
            <v>981</v>
          </cell>
          <cell r="M23">
            <v>916</v>
          </cell>
          <cell r="N23">
            <v>810</v>
          </cell>
          <cell r="O23">
            <v>821</v>
          </cell>
        </row>
        <row r="24">
          <cell r="C24">
            <v>137</v>
          </cell>
          <cell r="D24">
            <v>148</v>
          </cell>
          <cell r="E24">
            <v>137</v>
          </cell>
          <cell r="F24">
            <v>160</v>
          </cell>
          <cell r="G24">
            <v>137</v>
          </cell>
          <cell r="H24">
            <v>130</v>
          </cell>
          <cell r="I24">
            <v>135</v>
          </cell>
          <cell r="J24">
            <v>125</v>
          </cell>
          <cell r="K24">
            <v>145</v>
          </cell>
          <cell r="L24">
            <v>182</v>
          </cell>
          <cell r="M24">
            <v>161</v>
          </cell>
          <cell r="N24">
            <v>127</v>
          </cell>
          <cell r="O24">
            <v>146</v>
          </cell>
        </row>
        <row r="25">
          <cell r="C25">
            <v>486</v>
          </cell>
          <cell r="D25">
            <v>515</v>
          </cell>
          <cell r="E25">
            <v>516</v>
          </cell>
          <cell r="F25">
            <v>554</v>
          </cell>
          <cell r="G25">
            <v>613</v>
          </cell>
          <cell r="H25">
            <v>573</v>
          </cell>
          <cell r="I25">
            <v>652</v>
          </cell>
          <cell r="J25">
            <v>607</v>
          </cell>
          <cell r="K25">
            <v>656</v>
          </cell>
          <cell r="L25">
            <v>763</v>
          </cell>
          <cell r="M25">
            <v>692</v>
          </cell>
          <cell r="N25">
            <v>675</v>
          </cell>
          <cell r="O25">
            <v>542</v>
          </cell>
        </row>
        <row r="26">
          <cell r="C26">
            <v>159</v>
          </cell>
          <cell r="D26">
            <v>175</v>
          </cell>
          <cell r="E26">
            <v>159</v>
          </cell>
          <cell r="F26">
            <v>174</v>
          </cell>
          <cell r="G26">
            <v>158</v>
          </cell>
          <cell r="H26">
            <v>150</v>
          </cell>
          <cell r="I26">
            <v>163</v>
          </cell>
          <cell r="J26">
            <v>192</v>
          </cell>
          <cell r="K26">
            <v>168</v>
          </cell>
          <cell r="L26">
            <v>210</v>
          </cell>
          <cell r="M26">
            <v>156</v>
          </cell>
          <cell r="N26">
            <v>165</v>
          </cell>
          <cell r="O26">
            <v>135</v>
          </cell>
        </row>
        <row r="27">
          <cell r="C27">
            <v>1145</v>
          </cell>
          <cell r="D27">
            <v>1079</v>
          </cell>
          <cell r="E27">
            <v>1130</v>
          </cell>
          <cell r="F27">
            <v>1078</v>
          </cell>
          <cell r="G27">
            <v>1207</v>
          </cell>
          <cell r="H27">
            <v>1126</v>
          </cell>
          <cell r="I27">
            <v>1118</v>
          </cell>
          <cell r="J27">
            <v>1222</v>
          </cell>
          <cell r="K27">
            <v>1261</v>
          </cell>
          <cell r="L27">
            <v>1522</v>
          </cell>
          <cell r="M27">
            <v>1260</v>
          </cell>
          <cell r="N27">
            <v>1157</v>
          </cell>
          <cell r="O27">
            <v>957</v>
          </cell>
        </row>
        <row r="28">
          <cell r="C28">
            <v>281</v>
          </cell>
          <cell r="D28">
            <v>263</v>
          </cell>
          <cell r="E28">
            <v>278</v>
          </cell>
          <cell r="F28">
            <v>275</v>
          </cell>
          <cell r="G28">
            <v>291</v>
          </cell>
          <cell r="H28">
            <v>269</v>
          </cell>
          <cell r="I28">
            <v>286</v>
          </cell>
          <cell r="J28">
            <v>309</v>
          </cell>
          <cell r="K28">
            <v>326</v>
          </cell>
          <cell r="L28">
            <v>342</v>
          </cell>
          <cell r="M28">
            <v>314</v>
          </cell>
          <cell r="N28">
            <v>310</v>
          </cell>
          <cell r="O28">
            <v>209</v>
          </cell>
        </row>
        <row r="29">
          <cell r="C29">
            <v>217</v>
          </cell>
          <cell r="D29">
            <v>191</v>
          </cell>
          <cell r="E29">
            <v>214</v>
          </cell>
          <cell r="F29">
            <v>193</v>
          </cell>
          <cell r="G29">
            <v>211</v>
          </cell>
          <cell r="H29">
            <v>201</v>
          </cell>
          <cell r="I29">
            <v>188</v>
          </cell>
          <cell r="J29">
            <v>241</v>
          </cell>
          <cell r="K29">
            <v>218</v>
          </cell>
          <cell r="L29">
            <v>289</v>
          </cell>
          <cell r="M29">
            <v>228</v>
          </cell>
          <cell r="N29">
            <v>202</v>
          </cell>
          <cell r="O29">
            <v>212</v>
          </cell>
        </row>
        <row r="30">
          <cell r="C30">
            <v>638</v>
          </cell>
          <cell r="D30">
            <v>612</v>
          </cell>
          <cell r="E30">
            <v>642</v>
          </cell>
          <cell r="F30">
            <v>622</v>
          </cell>
          <cell r="G30">
            <v>597</v>
          </cell>
          <cell r="H30">
            <v>612</v>
          </cell>
          <cell r="I30">
            <v>653</v>
          </cell>
          <cell r="J30">
            <v>714</v>
          </cell>
          <cell r="K30">
            <v>737</v>
          </cell>
          <cell r="L30">
            <v>962</v>
          </cell>
          <cell r="M30">
            <v>754</v>
          </cell>
          <cell r="N30">
            <v>677</v>
          </cell>
          <cell r="O30">
            <v>585</v>
          </cell>
        </row>
        <row r="31">
          <cell r="C31">
            <v>217</v>
          </cell>
          <cell r="D31">
            <v>177</v>
          </cell>
          <cell r="E31">
            <v>176</v>
          </cell>
          <cell r="F31">
            <v>189</v>
          </cell>
          <cell r="G31">
            <v>194</v>
          </cell>
          <cell r="H31">
            <v>204</v>
          </cell>
          <cell r="I31">
            <v>225</v>
          </cell>
          <cell r="J31">
            <v>213</v>
          </cell>
          <cell r="K31">
            <v>258</v>
          </cell>
          <cell r="L31">
            <v>268</v>
          </cell>
          <cell r="M31">
            <v>271</v>
          </cell>
          <cell r="N31">
            <v>243</v>
          </cell>
          <cell r="O31">
            <v>205</v>
          </cell>
        </row>
        <row r="32">
          <cell r="C32">
            <v>142</v>
          </cell>
          <cell r="D32">
            <v>150</v>
          </cell>
          <cell r="E32">
            <v>116</v>
          </cell>
          <cell r="F32">
            <v>154</v>
          </cell>
          <cell r="G32">
            <v>123</v>
          </cell>
          <cell r="H32">
            <v>140</v>
          </cell>
          <cell r="I32">
            <v>138</v>
          </cell>
          <cell r="J32">
            <v>139</v>
          </cell>
          <cell r="K32">
            <v>149</v>
          </cell>
          <cell r="L32">
            <v>193</v>
          </cell>
          <cell r="M32">
            <v>156</v>
          </cell>
          <cell r="N32">
            <v>124</v>
          </cell>
          <cell r="O32">
            <v>124</v>
          </cell>
        </row>
        <row r="33">
          <cell r="C33">
            <v>117</v>
          </cell>
          <cell r="D33">
            <v>84</v>
          </cell>
          <cell r="E33">
            <v>77</v>
          </cell>
          <cell r="F33">
            <v>94</v>
          </cell>
          <cell r="G33">
            <v>87</v>
          </cell>
          <cell r="H33">
            <v>79</v>
          </cell>
          <cell r="I33">
            <v>88</v>
          </cell>
          <cell r="J33">
            <v>91</v>
          </cell>
          <cell r="K33">
            <v>119</v>
          </cell>
          <cell r="L33">
            <v>98</v>
          </cell>
          <cell r="M33">
            <v>100</v>
          </cell>
          <cell r="N33">
            <v>85</v>
          </cell>
          <cell r="O33">
            <v>72</v>
          </cell>
        </row>
        <row r="34">
          <cell r="C34">
            <v>1023</v>
          </cell>
          <cell r="D34">
            <v>982</v>
          </cell>
          <cell r="E34">
            <v>954</v>
          </cell>
          <cell r="F34">
            <v>980</v>
          </cell>
          <cell r="G34">
            <v>1099</v>
          </cell>
          <cell r="H34">
            <v>992</v>
          </cell>
          <cell r="I34">
            <v>1075</v>
          </cell>
          <cell r="J34">
            <v>1182</v>
          </cell>
          <cell r="K34">
            <v>1155</v>
          </cell>
          <cell r="L34">
            <v>1319</v>
          </cell>
          <cell r="M34">
            <v>1084</v>
          </cell>
          <cell r="N34">
            <v>1096</v>
          </cell>
          <cell r="O34">
            <v>908</v>
          </cell>
        </row>
        <row r="35">
          <cell r="C35">
            <v>372</v>
          </cell>
          <cell r="D35">
            <v>385</v>
          </cell>
          <cell r="E35">
            <v>357</v>
          </cell>
          <cell r="F35">
            <v>356</v>
          </cell>
          <cell r="G35">
            <v>374</v>
          </cell>
          <cell r="H35">
            <v>346</v>
          </cell>
          <cell r="I35">
            <v>372</v>
          </cell>
          <cell r="J35">
            <v>400</v>
          </cell>
          <cell r="K35">
            <v>371</v>
          </cell>
          <cell r="L35">
            <v>494</v>
          </cell>
          <cell r="M35">
            <v>423</v>
          </cell>
          <cell r="N35">
            <v>380</v>
          </cell>
          <cell r="O35">
            <v>402</v>
          </cell>
        </row>
        <row r="36">
          <cell r="C36">
            <v>162</v>
          </cell>
          <cell r="D36">
            <v>139</v>
          </cell>
          <cell r="E36">
            <v>144</v>
          </cell>
          <cell r="F36">
            <v>150</v>
          </cell>
          <cell r="G36">
            <v>140</v>
          </cell>
          <cell r="H36">
            <v>148</v>
          </cell>
          <cell r="I36">
            <v>172</v>
          </cell>
          <cell r="J36">
            <v>140</v>
          </cell>
          <cell r="K36">
            <v>165</v>
          </cell>
          <cell r="L36">
            <v>210</v>
          </cell>
          <cell r="M36">
            <v>152</v>
          </cell>
          <cell r="N36">
            <v>170</v>
          </cell>
          <cell r="O36">
            <v>153</v>
          </cell>
        </row>
        <row r="37">
          <cell r="C37">
            <v>924</v>
          </cell>
          <cell r="D37">
            <v>945</v>
          </cell>
          <cell r="E37">
            <v>956</v>
          </cell>
          <cell r="F37">
            <v>904</v>
          </cell>
          <cell r="G37">
            <v>942</v>
          </cell>
          <cell r="H37">
            <v>926</v>
          </cell>
          <cell r="I37">
            <v>963</v>
          </cell>
          <cell r="J37">
            <v>941</v>
          </cell>
          <cell r="K37">
            <v>997</v>
          </cell>
          <cell r="L37">
            <v>1242</v>
          </cell>
          <cell r="M37">
            <v>992</v>
          </cell>
          <cell r="N37">
            <v>893</v>
          </cell>
          <cell r="O37">
            <v>813</v>
          </cell>
        </row>
        <row r="38">
          <cell r="C38">
            <v>3734</v>
          </cell>
          <cell r="D38">
            <v>3493</v>
          </cell>
          <cell r="E38">
            <v>3771</v>
          </cell>
          <cell r="F38">
            <v>3640</v>
          </cell>
          <cell r="G38">
            <v>3562</v>
          </cell>
          <cell r="H38">
            <v>3746</v>
          </cell>
          <cell r="I38">
            <v>3673</v>
          </cell>
          <cell r="J38">
            <v>3722</v>
          </cell>
          <cell r="K38">
            <v>3863</v>
          </cell>
          <cell r="L38">
            <v>4697</v>
          </cell>
          <cell r="M38">
            <v>3697</v>
          </cell>
          <cell r="N38">
            <v>3488</v>
          </cell>
          <cell r="O38">
            <v>2867</v>
          </cell>
        </row>
        <row r="39">
          <cell r="C39">
            <v>362</v>
          </cell>
          <cell r="D39">
            <v>364</v>
          </cell>
          <cell r="E39">
            <v>349</v>
          </cell>
          <cell r="F39">
            <v>367</v>
          </cell>
          <cell r="G39">
            <v>330</v>
          </cell>
          <cell r="H39">
            <v>349</v>
          </cell>
          <cell r="I39">
            <v>324</v>
          </cell>
          <cell r="J39">
            <v>289</v>
          </cell>
          <cell r="K39">
            <v>322</v>
          </cell>
          <cell r="L39">
            <v>366</v>
          </cell>
          <cell r="M39">
            <v>340</v>
          </cell>
          <cell r="N39">
            <v>298</v>
          </cell>
          <cell r="O39">
            <v>293</v>
          </cell>
        </row>
        <row r="40">
          <cell r="C40">
            <v>338</v>
          </cell>
          <cell r="D40">
            <v>334</v>
          </cell>
          <cell r="E40">
            <v>369</v>
          </cell>
          <cell r="F40">
            <v>352</v>
          </cell>
          <cell r="G40">
            <v>392</v>
          </cell>
          <cell r="H40">
            <v>360</v>
          </cell>
          <cell r="I40">
            <v>384</v>
          </cell>
          <cell r="J40">
            <v>363</v>
          </cell>
          <cell r="K40">
            <v>453</v>
          </cell>
          <cell r="L40">
            <v>489</v>
          </cell>
          <cell r="M40">
            <v>445</v>
          </cell>
          <cell r="N40">
            <v>444</v>
          </cell>
          <cell r="O40">
            <v>379</v>
          </cell>
        </row>
        <row r="41">
          <cell r="C41">
            <v>1325</v>
          </cell>
          <cell r="D41">
            <v>1176</v>
          </cell>
          <cell r="E41">
            <v>1273</v>
          </cell>
          <cell r="F41">
            <v>1263</v>
          </cell>
          <cell r="G41">
            <v>1298</v>
          </cell>
          <cell r="H41">
            <v>1279</v>
          </cell>
          <cell r="I41">
            <v>1322</v>
          </cell>
          <cell r="J41">
            <v>1450</v>
          </cell>
          <cell r="K41">
            <v>1443</v>
          </cell>
          <cell r="L41">
            <v>1708</v>
          </cell>
          <cell r="M41">
            <v>1396</v>
          </cell>
          <cell r="N41">
            <v>1403</v>
          </cell>
          <cell r="O41">
            <v>1336</v>
          </cell>
        </row>
        <row r="42">
          <cell r="C42">
            <v>248</v>
          </cell>
          <cell r="D42">
            <v>190</v>
          </cell>
          <cell r="E42">
            <v>233</v>
          </cell>
          <cell r="F42">
            <v>213</v>
          </cell>
          <cell r="G42">
            <v>218</v>
          </cell>
          <cell r="H42">
            <v>221</v>
          </cell>
          <cell r="I42">
            <v>205</v>
          </cell>
          <cell r="J42">
            <v>235</v>
          </cell>
          <cell r="K42">
            <v>283</v>
          </cell>
          <cell r="L42">
            <v>291</v>
          </cell>
          <cell r="M42">
            <v>223</v>
          </cell>
          <cell r="N42">
            <v>195</v>
          </cell>
          <cell r="O42">
            <v>152</v>
          </cell>
        </row>
        <row r="43">
          <cell r="C43">
            <v>165</v>
          </cell>
          <cell r="D43">
            <v>175</v>
          </cell>
          <cell r="E43">
            <v>178</v>
          </cell>
          <cell r="F43">
            <v>179</v>
          </cell>
          <cell r="G43">
            <v>170</v>
          </cell>
          <cell r="H43">
            <v>177</v>
          </cell>
          <cell r="I43">
            <v>156</v>
          </cell>
          <cell r="J43">
            <v>174</v>
          </cell>
          <cell r="K43">
            <v>165</v>
          </cell>
          <cell r="L43">
            <v>215</v>
          </cell>
          <cell r="M43">
            <v>166</v>
          </cell>
          <cell r="N43">
            <v>149</v>
          </cell>
          <cell r="O43">
            <v>112</v>
          </cell>
        </row>
        <row r="44">
          <cell r="C44">
            <v>444</v>
          </cell>
          <cell r="D44">
            <v>423</v>
          </cell>
          <cell r="E44">
            <v>422</v>
          </cell>
          <cell r="F44">
            <v>428</v>
          </cell>
          <cell r="G44">
            <v>442</v>
          </cell>
          <cell r="H44">
            <v>449</v>
          </cell>
          <cell r="I44">
            <v>468</v>
          </cell>
          <cell r="J44">
            <v>507</v>
          </cell>
          <cell r="K44">
            <v>482</v>
          </cell>
          <cell r="L44">
            <v>575</v>
          </cell>
          <cell r="M44">
            <v>463</v>
          </cell>
          <cell r="N44">
            <v>441</v>
          </cell>
          <cell r="O44">
            <v>430</v>
          </cell>
        </row>
        <row r="45">
          <cell r="C45">
            <v>714</v>
          </cell>
          <cell r="D45">
            <v>686</v>
          </cell>
          <cell r="E45">
            <v>738</v>
          </cell>
          <cell r="F45">
            <v>761</v>
          </cell>
          <cell r="G45">
            <v>698</v>
          </cell>
          <cell r="H45">
            <v>729</v>
          </cell>
          <cell r="I45">
            <v>701</v>
          </cell>
          <cell r="J45">
            <v>753</v>
          </cell>
          <cell r="K45">
            <v>769</v>
          </cell>
          <cell r="L45">
            <v>988</v>
          </cell>
          <cell r="M45">
            <v>697</v>
          </cell>
          <cell r="N45">
            <v>632</v>
          </cell>
          <cell r="O45">
            <v>538</v>
          </cell>
        </row>
        <row r="46">
          <cell r="C46">
            <v>2435</v>
          </cell>
          <cell r="D46">
            <v>2248</v>
          </cell>
          <cell r="E46">
            <v>2283</v>
          </cell>
          <cell r="F46">
            <v>2347</v>
          </cell>
          <cell r="G46">
            <v>2291</v>
          </cell>
          <cell r="H46">
            <v>2265</v>
          </cell>
          <cell r="I46">
            <v>2202</v>
          </cell>
          <cell r="J46">
            <v>2238</v>
          </cell>
          <cell r="K46">
            <v>2359</v>
          </cell>
          <cell r="L46">
            <v>3550</v>
          </cell>
          <cell r="M46">
            <v>2518</v>
          </cell>
          <cell r="N46">
            <v>2426</v>
          </cell>
          <cell r="O46">
            <v>2030</v>
          </cell>
        </row>
        <row r="47">
          <cell r="C47">
            <v>379</v>
          </cell>
          <cell r="D47">
            <v>385</v>
          </cell>
          <cell r="E47">
            <v>360</v>
          </cell>
          <cell r="F47">
            <v>403</v>
          </cell>
          <cell r="G47">
            <v>410</v>
          </cell>
          <cell r="H47">
            <v>404</v>
          </cell>
          <cell r="I47">
            <v>417</v>
          </cell>
          <cell r="J47">
            <v>455</v>
          </cell>
          <cell r="K47">
            <v>446</v>
          </cell>
          <cell r="L47">
            <v>552</v>
          </cell>
          <cell r="M47">
            <v>394</v>
          </cell>
          <cell r="N47">
            <v>371</v>
          </cell>
          <cell r="O47">
            <v>352</v>
          </cell>
        </row>
        <row r="48">
          <cell r="C48">
            <v>3553</v>
          </cell>
          <cell r="D48">
            <v>3558</v>
          </cell>
          <cell r="E48">
            <v>3786</v>
          </cell>
          <cell r="F48">
            <v>3883</v>
          </cell>
          <cell r="G48">
            <v>3911</v>
          </cell>
          <cell r="H48">
            <v>3966</v>
          </cell>
          <cell r="I48">
            <v>3957</v>
          </cell>
          <cell r="J48">
            <v>4256</v>
          </cell>
          <cell r="K48">
            <v>4322</v>
          </cell>
          <cell r="L48">
            <v>5116</v>
          </cell>
          <cell r="M48">
            <v>3967</v>
          </cell>
          <cell r="N48">
            <v>4072</v>
          </cell>
          <cell r="O48">
            <v>3632</v>
          </cell>
        </row>
        <row r="49">
          <cell r="C49">
            <v>575</v>
          </cell>
          <cell r="D49">
            <v>517</v>
          </cell>
          <cell r="E49">
            <v>555</v>
          </cell>
          <cell r="F49">
            <v>547</v>
          </cell>
          <cell r="G49">
            <v>544</v>
          </cell>
          <cell r="H49">
            <v>582</v>
          </cell>
          <cell r="I49">
            <v>529</v>
          </cell>
          <cell r="J49">
            <v>639</v>
          </cell>
          <cell r="K49">
            <v>646</v>
          </cell>
          <cell r="L49">
            <v>923</v>
          </cell>
          <cell r="M49">
            <v>678</v>
          </cell>
          <cell r="N49">
            <v>622</v>
          </cell>
          <cell r="O49">
            <v>566</v>
          </cell>
        </row>
        <row r="50">
          <cell r="C50">
            <v>2182</v>
          </cell>
          <cell r="D50">
            <v>2008</v>
          </cell>
          <cell r="E50">
            <v>2070</v>
          </cell>
          <cell r="F50">
            <v>2142</v>
          </cell>
          <cell r="G50">
            <v>2260</v>
          </cell>
          <cell r="H50">
            <v>2239</v>
          </cell>
          <cell r="I50">
            <v>2323</v>
          </cell>
          <cell r="J50">
            <v>2460</v>
          </cell>
          <cell r="K50">
            <v>2426</v>
          </cell>
          <cell r="L50">
            <v>2944</v>
          </cell>
          <cell r="M50">
            <v>2403</v>
          </cell>
          <cell r="N50">
            <v>2158</v>
          </cell>
          <cell r="O50">
            <v>1995</v>
          </cell>
        </row>
        <row r="51">
          <cell r="C51">
            <v>92</v>
          </cell>
          <cell r="D51">
            <v>98</v>
          </cell>
          <cell r="E51">
            <v>100</v>
          </cell>
          <cell r="F51">
            <v>103</v>
          </cell>
          <cell r="G51">
            <v>121</v>
          </cell>
          <cell r="H51">
            <v>104</v>
          </cell>
          <cell r="I51">
            <v>120</v>
          </cell>
          <cell r="J51">
            <v>123</v>
          </cell>
          <cell r="K51">
            <v>115</v>
          </cell>
          <cell r="L51">
            <v>125</v>
          </cell>
          <cell r="M51">
            <v>127</v>
          </cell>
          <cell r="N51">
            <v>114</v>
          </cell>
          <cell r="O51">
            <v>92</v>
          </cell>
        </row>
        <row r="52">
          <cell r="C52">
            <v>100</v>
          </cell>
          <cell r="D52">
            <v>79</v>
          </cell>
          <cell r="E52">
            <v>92</v>
          </cell>
          <cell r="F52">
            <v>74</v>
          </cell>
          <cell r="G52">
            <v>86</v>
          </cell>
          <cell r="H52">
            <v>83</v>
          </cell>
          <cell r="I52">
            <v>94</v>
          </cell>
          <cell r="J52">
            <v>70</v>
          </cell>
          <cell r="K52">
            <v>92</v>
          </cell>
          <cell r="L52">
            <v>92</v>
          </cell>
          <cell r="M52">
            <v>86</v>
          </cell>
          <cell r="N52">
            <v>90</v>
          </cell>
          <cell r="O52">
            <v>90</v>
          </cell>
        </row>
        <row r="53">
          <cell r="C53">
            <v>500</v>
          </cell>
          <cell r="D53">
            <v>471</v>
          </cell>
          <cell r="E53">
            <v>445</v>
          </cell>
          <cell r="F53">
            <v>452</v>
          </cell>
          <cell r="G53">
            <v>445</v>
          </cell>
          <cell r="H53">
            <v>498</v>
          </cell>
          <cell r="I53">
            <v>515</v>
          </cell>
          <cell r="J53">
            <v>509</v>
          </cell>
          <cell r="K53">
            <v>566</v>
          </cell>
          <cell r="L53">
            <v>733</v>
          </cell>
          <cell r="M53">
            <v>557</v>
          </cell>
          <cell r="N53">
            <v>523</v>
          </cell>
          <cell r="O53">
            <v>436</v>
          </cell>
        </row>
        <row r="54">
          <cell r="C54">
            <v>194</v>
          </cell>
          <cell r="D54">
            <v>182</v>
          </cell>
          <cell r="E54">
            <v>190</v>
          </cell>
          <cell r="F54">
            <v>162</v>
          </cell>
          <cell r="G54">
            <v>195</v>
          </cell>
          <cell r="H54">
            <v>225</v>
          </cell>
          <cell r="I54">
            <v>237</v>
          </cell>
          <cell r="J54">
            <v>204</v>
          </cell>
          <cell r="K54">
            <v>232</v>
          </cell>
          <cell r="L54">
            <v>302</v>
          </cell>
          <cell r="M54">
            <v>214</v>
          </cell>
          <cell r="N54">
            <v>225</v>
          </cell>
          <cell r="O54">
            <v>164</v>
          </cell>
        </row>
        <row r="55">
          <cell r="C55">
            <v>4676</v>
          </cell>
          <cell r="D55">
            <v>4632</v>
          </cell>
          <cell r="E55">
            <v>4941</v>
          </cell>
          <cell r="F55">
            <v>4958</v>
          </cell>
          <cell r="G55">
            <v>5044</v>
          </cell>
          <cell r="H55">
            <v>4909</v>
          </cell>
          <cell r="I55">
            <v>5052</v>
          </cell>
          <cell r="J55">
            <v>5315</v>
          </cell>
          <cell r="K55">
            <v>5463</v>
          </cell>
          <cell r="L55">
            <v>6471</v>
          </cell>
          <cell r="M55">
            <v>5790</v>
          </cell>
          <cell r="N55">
            <v>5595</v>
          </cell>
          <cell r="O55">
            <v>4791</v>
          </cell>
        </row>
        <row r="56">
          <cell r="C56">
            <v>143</v>
          </cell>
          <cell r="D56">
            <v>152</v>
          </cell>
          <cell r="E56">
            <v>154</v>
          </cell>
          <cell r="F56">
            <v>155</v>
          </cell>
          <cell r="G56">
            <v>147</v>
          </cell>
          <cell r="H56">
            <v>175</v>
          </cell>
          <cell r="I56">
            <v>144</v>
          </cell>
          <cell r="J56">
            <v>192</v>
          </cell>
          <cell r="K56">
            <v>161</v>
          </cell>
          <cell r="L56">
            <v>219</v>
          </cell>
          <cell r="M56">
            <v>154</v>
          </cell>
          <cell r="N56">
            <v>156</v>
          </cell>
          <cell r="O56">
            <v>84</v>
          </cell>
        </row>
        <row r="57">
          <cell r="C57">
            <v>203</v>
          </cell>
          <cell r="D57">
            <v>182</v>
          </cell>
          <cell r="E57">
            <v>179</v>
          </cell>
          <cell r="F57">
            <v>168</v>
          </cell>
          <cell r="G57">
            <v>187</v>
          </cell>
          <cell r="H57">
            <v>195</v>
          </cell>
          <cell r="I57">
            <v>182</v>
          </cell>
          <cell r="J57">
            <v>213</v>
          </cell>
          <cell r="K57">
            <v>224</v>
          </cell>
          <cell r="L57">
            <v>272</v>
          </cell>
          <cell r="M57">
            <v>218</v>
          </cell>
          <cell r="N57">
            <v>189</v>
          </cell>
          <cell r="O57">
            <v>177</v>
          </cell>
        </row>
        <row r="58">
          <cell r="C58">
            <v>47</v>
          </cell>
          <cell r="D58">
            <v>44</v>
          </cell>
          <cell r="E58">
            <v>44</v>
          </cell>
          <cell r="F58">
            <v>41</v>
          </cell>
          <cell r="G58">
            <v>42</v>
          </cell>
          <cell r="H58">
            <v>48</v>
          </cell>
          <cell r="I58">
            <v>47</v>
          </cell>
          <cell r="J58">
            <v>47</v>
          </cell>
          <cell r="K58">
            <v>40</v>
          </cell>
          <cell r="L58">
            <v>73</v>
          </cell>
          <cell r="M58">
            <v>72</v>
          </cell>
          <cell r="N58">
            <v>58</v>
          </cell>
          <cell r="O58">
            <v>66</v>
          </cell>
        </row>
        <row r="59">
          <cell r="C59">
            <v>1464</v>
          </cell>
          <cell r="D59">
            <v>1372</v>
          </cell>
          <cell r="E59">
            <v>1455</v>
          </cell>
          <cell r="F59">
            <v>1410</v>
          </cell>
          <cell r="G59">
            <v>1469</v>
          </cell>
          <cell r="H59">
            <v>1521</v>
          </cell>
          <cell r="I59">
            <v>1470</v>
          </cell>
          <cell r="J59">
            <v>1608</v>
          </cell>
          <cell r="K59">
            <v>1551</v>
          </cell>
          <cell r="L59">
            <v>2034</v>
          </cell>
          <cell r="M59">
            <v>1460</v>
          </cell>
          <cell r="N59">
            <v>1382</v>
          </cell>
          <cell r="O59">
            <v>1255</v>
          </cell>
        </row>
        <row r="60">
          <cell r="C60">
            <v>517</v>
          </cell>
          <cell r="D60">
            <v>479</v>
          </cell>
          <cell r="E60">
            <v>462</v>
          </cell>
          <cell r="F60">
            <v>491</v>
          </cell>
          <cell r="G60">
            <v>517</v>
          </cell>
          <cell r="H60">
            <v>477</v>
          </cell>
          <cell r="I60">
            <v>476</v>
          </cell>
          <cell r="J60">
            <v>476</v>
          </cell>
          <cell r="K60">
            <v>528</v>
          </cell>
          <cell r="L60">
            <v>648</v>
          </cell>
          <cell r="M60">
            <v>531</v>
          </cell>
          <cell r="N60">
            <v>472</v>
          </cell>
          <cell r="O60">
            <v>452</v>
          </cell>
        </row>
        <row r="61">
          <cell r="C61">
            <v>930</v>
          </cell>
          <cell r="D61">
            <v>890</v>
          </cell>
          <cell r="E61">
            <v>908</v>
          </cell>
          <cell r="F61">
            <v>902</v>
          </cell>
          <cell r="G61">
            <v>992</v>
          </cell>
          <cell r="H61">
            <v>930</v>
          </cell>
          <cell r="I61">
            <v>971</v>
          </cell>
          <cell r="J61">
            <v>936</v>
          </cell>
          <cell r="K61">
            <v>1085</v>
          </cell>
          <cell r="L61">
            <v>1154</v>
          </cell>
          <cell r="M61">
            <v>1046</v>
          </cell>
          <cell r="N61">
            <v>1017</v>
          </cell>
          <cell r="O61">
            <v>913</v>
          </cell>
        </row>
        <row r="62">
          <cell r="C62">
            <v>151</v>
          </cell>
          <cell r="D62">
            <v>174</v>
          </cell>
          <cell r="E62">
            <v>163</v>
          </cell>
          <cell r="F62">
            <v>190</v>
          </cell>
          <cell r="G62">
            <v>154</v>
          </cell>
          <cell r="H62">
            <v>175</v>
          </cell>
          <cell r="I62">
            <v>162</v>
          </cell>
          <cell r="J62">
            <v>205</v>
          </cell>
          <cell r="K62">
            <v>196</v>
          </cell>
          <cell r="L62">
            <v>240</v>
          </cell>
          <cell r="M62">
            <v>199</v>
          </cell>
          <cell r="N62">
            <v>194</v>
          </cell>
          <cell r="O62">
            <v>171</v>
          </cell>
        </row>
        <row r="63">
          <cell r="C63">
            <v>714</v>
          </cell>
          <cell r="D63">
            <v>679</v>
          </cell>
          <cell r="E63">
            <v>688</v>
          </cell>
          <cell r="F63">
            <v>689</v>
          </cell>
          <cell r="G63">
            <v>716</v>
          </cell>
          <cell r="H63">
            <v>680</v>
          </cell>
          <cell r="I63">
            <v>657</v>
          </cell>
          <cell r="J63">
            <v>669</v>
          </cell>
          <cell r="K63">
            <v>678</v>
          </cell>
          <cell r="L63">
            <v>833</v>
          </cell>
          <cell r="M63">
            <v>626</v>
          </cell>
          <cell r="N63">
            <v>543</v>
          </cell>
          <cell r="O63">
            <v>456</v>
          </cell>
        </row>
        <row r="64">
          <cell r="C64">
            <v>37</v>
          </cell>
          <cell r="D64">
            <v>26</v>
          </cell>
          <cell r="E64">
            <v>41</v>
          </cell>
          <cell r="F64">
            <v>42</v>
          </cell>
          <cell r="G64">
            <v>37</v>
          </cell>
          <cell r="H64">
            <v>24</v>
          </cell>
          <cell r="I64">
            <v>37</v>
          </cell>
          <cell r="J64">
            <v>48</v>
          </cell>
          <cell r="K64">
            <v>32</v>
          </cell>
          <cell r="L64">
            <v>61</v>
          </cell>
          <cell r="M64">
            <v>30</v>
          </cell>
          <cell r="N64">
            <v>35</v>
          </cell>
          <cell r="O64">
            <v>21</v>
          </cell>
        </row>
        <row r="65">
          <cell r="C65">
            <v>1444</v>
          </cell>
          <cell r="D65">
            <v>1398</v>
          </cell>
          <cell r="E65">
            <v>1385</v>
          </cell>
          <cell r="F65">
            <v>1355</v>
          </cell>
          <cell r="G65">
            <v>1443</v>
          </cell>
          <cell r="H65">
            <v>1479</v>
          </cell>
          <cell r="I65">
            <v>1515</v>
          </cell>
          <cell r="J65">
            <v>1566</v>
          </cell>
          <cell r="K65">
            <v>1690</v>
          </cell>
          <cell r="L65">
            <v>2169</v>
          </cell>
          <cell r="M65">
            <v>1706</v>
          </cell>
          <cell r="N65">
            <v>1759</v>
          </cell>
          <cell r="O65">
            <v>1550</v>
          </cell>
        </row>
        <row r="66">
          <cell r="C66">
            <v>437</v>
          </cell>
          <cell r="D66">
            <v>391</v>
          </cell>
          <cell r="E66">
            <v>414</v>
          </cell>
          <cell r="F66">
            <v>403</v>
          </cell>
          <cell r="G66">
            <v>416</v>
          </cell>
          <cell r="H66">
            <v>449</v>
          </cell>
          <cell r="I66">
            <v>438</v>
          </cell>
          <cell r="J66">
            <v>477</v>
          </cell>
          <cell r="K66">
            <v>465</v>
          </cell>
          <cell r="L66">
            <v>554</v>
          </cell>
          <cell r="M66">
            <v>522</v>
          </cell>
          <cell r="N66">
            <v>466</v>
          </cell>
          <cell r="O66">
            <v>463</v>
          </cell>
        </row>
        <row r="67">
          <cell r="C67">
            <v>265</v>
          </cell>
          <cell r="D67">
            <v>271</v>
          </cell>
          <cell r="E67">
            <v>232</v>
          </cell>
          <cell r="F67">
            <v>242</v>
          </cell>
          <cell r="G67">
            <v>255</v>
          </cell>
          <cell r="H67">
            <v>280</v>
          </cell>
          <cell r="I67">
            <v>250</v>
          </cell>
          <cell r="J67">
            <v>261</v>
          </cell>
          <cell r="K67">
            <v>272</v>
          </cell>
          <cell r="L67">
            <v>312</v>
          </cell>
          <cell r="M67">
            <v>283</v>
          </cell>
          <cell r="N67">
            <v>295</v>
          </cell>
          <cell r="O67">
            <v>238</v>
          </cell>
        </row>
        <row r="68">
          <cell r="C68">
            <v>2542</v>
          </cell>
          <cell r="D68">
            <v>2609</v>
          </cell>
          <cell r="E68">
            <v>2737</v>
          </cell>
          <cell r="F68">
            <v>2642</v>
          </cell>
          <cell r="G68">
            <v>2723</v>
          </cell>
          <cell r="H68">
            <v>2715</v>
          </cell>
          <cell r="I68">
            <v>2869</v>
          </cell>
          <cell r="J68">
            <v>3083</v>
          </cell>
          <cell r="K68">
            <v>3091</v>
          </cell>
          <cell r="L68">
            <v>3536</v>
          </cell>
          <cell r="M68">
            <v>3195</v>
          </cell>
          <cell r="N68">
            <v>2831</v>
          </cell>
          <cell r="O68">
            <v>2697</v>
          </cell>
        </row>
        <row r="69">
          <cell r="C69">
            <v>69</v>
          </cell>
          <cell r="D69">
            <v>90</v>
          </cell>
          <cell r="E69">
            <v>74</v>
          </cell>
          <cell r="F69">
            <v>67</v>
          </cell>
          <cell r="G69">
            <v>70</v>
          </cell>
          <cell r="H69">
            <v>84</v>
          </cell>
          <cell r="I69">
            <v>73</v>
          </cell>
          <cell r="J69">
            <v>89</v>
          </cell>
          <cell r="K69">
            <v>68</v>
          </cell>
          <cell r="L69">
            <v>98</v>
          </cell>
          <cell r="M69">
            <v>66</v>
          </cell>
          <cell r="N69">
            <v>82</v>
          </cell>
          <cell r="O69">
            <v>55</v>
          </cell>
        </row>
        <row r="70">
          <cell r="C70">
            <v>658</v>
          </cell>
          <cell r="D70">
            <v>626</v>
          </cell>
          <cell r="E70">
            <v>664</v>
          </cell>
          <cell r="F70">
            <v>692</v>
          </cell>
          <cell r="G70">
            <v>653</v>
          </cell>
          <cell r="H70">
            <v>708</v>
          </cell>
          <cell r="I70">
            <v>724</v>
          </cell>
          <cell r="J70">
            <v>679</v>
          </cell>
          <cell r="K70">
            <v>752</v>
          </cell>
          <cell r="L70">
            <v>913</v>
          </cell>
          <cell r="M70">
            <v>752</v>
          </cell>
          <cell r="N70">
            <v>730</v>
          </cell>
          <cell r="O70">
            <v>578</v>
          </cell>
        </row>
        <row r="71">
          <cell r="C71">
            <v>578</v>
          </cell>
          <cell r="D71">
            <v>555</v>
          </cell>
          <cell r="E71">
            <v>617</v>
          </cell>
          <cell r="F71">
            <v>612</v>
          </cell>
          <cell r="G71">
            <v>621</v>
          </cell>
          <cell r="H71">
            <v>649</v>
          </cell>
          <cell r="I71">
            <v>611</v>
          </cell>
          <cell r="J71">
            <v>654</v>
          </cell>
          <cell r="K71">
            <v>656</v>
          </cell>
          <cell r="L71">
            <v>764</v>
          </cell>
          <cell r="M71">
            <v>751</v>
          </cell>
          <cell r="N71">
            <v>596</v>
          </cell>
          <cell r="O71">
            <v>492</v>
          </cell>
        </row>
        <row r="72">
          <cell r="C72">
            <v>777</v>
          </cell>
          <cell r="D72">
            <v>790</v>
          </cell>
          <cell r="E72">
            <v>789</v>
          </cell>
          <cell r="F72">
            <v>827</v>
          </cell>
          <cell r="G72">
            <v>857</v>
          </cell>
          <cell r="H72">
            <v>818</v>
          </cell>
          <cell r="I72">
            <v>809</v>
          </cell>
          <cell r="J72">
            <v>916</v>
          </cell>
          <cell r="K72">
            <v>899</v>
          </cell>
          <cell r="L72">
            <v>1039</v>
          </cell>
          <cell r="M72">
            <v>906</v>
          </cell>
          <cell r="N72">
            <v>882</v>
          </cell>
          <cell r="O72">
            <v>804</v>
          </cell>
        </row>
        <row r="73">
          <cell r="C73">
            <v>363</v>
          </cell>
          <cell r="D73">
            <v>342</v>
          </cell>
          <cell r="E73">
            <v>339</v>
          </cell>
          <cell r="F73">
            <v>340</v>
          </cell>
          <cell r="G73">
            <v>327</v>
          </cell>
          <cell r="H73">
            <v>293</v>
          </cell>
          <cell r="I73">
            <v>313</v>
          </cell>
          <cell r="J73">
            <v>375</v>
          </cell>
          <cell r="K73">
            <v>344</v>
          </cell>
          <cell r="L73">
            <v>425</v>
          </cell>
          <cell r="M73">
            <v>347</v>
          </cell>
          <cell r="N73">
            <v>295</v>
          </cell>
          <cell r="O73">
            <v>298</v>
          </cell>
        </row>
        <row r="74">
          <cell r="C74">
            <v>175</v>
          </cell>
          <cell r="D74">
            <v>168</v>
          </cell>
          <cell r="E74">
            <v>156</v>
          </cell>
          <cell r="F74">
            <v>158</v>
          </cell>
          <cell r="G74">
            <v>157</v>
          </cell>
          <cell r="H74">
            <v>163</v>
          </cell>
          <cell r="I74">
            <v>143</v>
          </cell>
          <cell r="J74">
            <v>142</v>
          </cell>
          <cell r="K74">
            <v>154</v>
          </cell>
          <cell r="L74">
            <v>179</v>
          </cell>
          <cell r="M74">
            <v>181</v>
          </cell>
          <cell r="N74">
            <v>164</v>
          </cell>
          <cell r="O74">
            <v>199</v>
          </cell>
        </row>
        <row r="75">
          <cell r="C75">
            <v>212</v>
          </cell>
          <cell r="D75">
            <v>221</v>
          </cell>
          <cell r="E75">
            <v>195</v>
          </cell>
          <cell r="F75">
            <v>201</v>
          </cell>
          <cell r="G75">
            <v>203</v>
          </cell>
          <cell r="H75">
            <v>210</v>
          </cell>
          <cell r="I75">
            <v>172</v>
          </cell>
          <cell r="J75">
            <v>219</v>
          </cell>
          <cell r="K75">
            <v>214</v>
          </cell>
          <cell r="L75">
            <v>258</v>
          </cell>
          <cell r="M75">
            <v>175</v>
          </cell>
          <cell r="N75">
            <v>152</v>
          </cell>
          <cell r="O75">
            <v>179</v>
          </cell>
        </row>
        <row r="76">
          <cell r="C76">
            <v>421</v>
          </cell>
          <cell r="D76">
            <v>389</v>
          </cell>
          <cell r="E76">
            <v>435</v>
          </cell>
          <cell r="F76">
            <v>401</v>
          </cell>
          <cell r="G76">
            <v>385</v>
          </cell>
          <cell r="H76">
            <v>420</v>
          </cell>
          <cell r="I76">
            <v>457</v>
          </cell>
          <cell r="J76">
            <v>454</v>
          </cell>
          <cell r="K76">
            <v>490</v>
          </cell>
          <cell r="L76">
            <v>455</v>
          </cell>
          <cell r="M76">
            <v>531</v>
          </cell>
          <cell r="N76">
            <v>406</v>
          </cell>
          <cell r="O76">
            <v>394</v>
          </cell>
        </row>
        <row r="77">
          <cell r="C77">
            <v>10431</v>
          </cell>
          <cell r="D77">
            <v>10012</v>
          </cell>
          <cell r="E77">
            <v>10187</v>
          </cell>
          <cell r="F77">
            <v>10607</v>
          </cell>
          <cell r="G77">
            <v>10586</v>
          </cell>
          <cell r="H77">
            <v>10565</v>
          </cell>
          <cell r="I77">
            <v>10632</v>
          </cell>
          <cell r="J77">
            <v>11237</v>
          </cell>
          <cell r="K77">
            <v>11516</v>
          </cell>
          <cell r="L77">
            <v>13833</v>
          </cell>
          <cell r="M77">
            <v>11531</v>
          </cell>
          <cell r="N77">
            <v>9759</v>
          </cell>
          <cell r="O77">
            <v>9597</v>
          </cell>
        </row>
        <row r="78">
          <cell r="C78">
            <v>135</v>
          </cell>
          <cell r="D78">
            <v>106</v>
          </cell>
          <cell r="E78">
            <v>118</v>
          </cell>
          <cell r="F78">
            <v>115</v>
          </cell>
          <cell r="G78">
            <v>137</v>
          </cell>
          <cell r="H78">
            <v>114</v>
          </cell>
          <cell r="I78">
            <v>114</v>
          </cell>
          <cell r="J78">
            <v>147</v>
          </cell>
          <cell r="K78">
            <v>153</v>
          </cell>
          <cell r="L78">
            <v>148</v>
          </cell>
          <cell r="M78">
            <v>147</v>
          </cell>
          <cell r="N78">
            <v>141</v>
          </cell>
          <cell r="O78">
            <v>151</v>
          </cell>
        </row>
        <row r="79">
          <cell r="C79">
            <v>235</v>
          </cell>
          <cell r="D79">
            <v>236</v>
          </cell>
          <cell r="E79">
            <v>243</v>
          </cell>
          <cell r="F79">
            <v>255</v>
          </cell>
          <cell r="G79">
            <v>273</v>
          </cell>
          <cell r="H79">
            <v>252</v>
          </cell>
          <cell r="I79">
            <v>245</v>
          </cell>
          <cell r="J79">
            <v>269</v>
          </cell>
          <cell r="K79">
            <v>309</v>
          </cell>
          <cell r="L79">
            <v>314</v>
          </cell>
          <cell r="M79">
            <v>289</v>
          </cell>
          <cell r="N79">
            <v>296</v>
          </cell>
          <cell r="O79">
            <v>231</v>
          </cell>
        </row>
        <row r="80">
          <cell r="C80">
            <v>914</v>
          </cell>
          <cell r="D80">
            <v>896</v>
          </cell>
          <cell r="E80">
            <v>871</v>
          </cell>
          <cell r="F80">
            <v>944</v>
          </cell>
          <cell r="G80">
            <v>910</v>
          </cell>
          <cell r="H80">
            <v>932</v>
          </cell>
          <cell r="I80">
            <v>947</v>
          </cell>
          <cell r="J80">
            <v>1025</v>
          </cell>
          <cell r="K80">
            <v>1021</v>
          </cell>
          <cell r="L80">
            <v>1239</v>
          </cell>
          <cell r="M80">
            <v>1069</v>
          </cell>
          <cell r="N80">
            <v>1015</v>
          </cell>
          <cell r="O80">
            <v>965</v>
          </cell>
        </row>
        <row r="81">
          <cell r="C81">
            <v>999</v>
          </cell>
          <cell r="D81">
            <v>967</v>
          </cell>
          <cell r="E81">
            <v>1044</v>
          </cell>
          <cell r="F81">
            <v>1032</v>
          </cell>
          <cell r="G81">
            <v>1071</v>
          </cell>
          <cell r="H81">
            <v>1044</v>
          </cell>
          <cell r="I81">
            <v>1131</v>
          </cell>
          <cell r="J81">
            <v>1137</v>
          </cell>
          <cell r="K81">
            <v>1143</v>
          </cell>
          <cell r="L81">
            <v>1327</v>
          </cell>
          <cell r="M81">
            <v>1163</v>
          </cell>
          <cell r="N81">
            <v>1142</v>
          </cell>
          <cell r="O81">
            <v>980</v>
          </cell>
        </row>
        <row r="82">
          <cell r="C82">
            <v>1813</v>
          </cell>
          <cell r="D82">
            <v>1782</v>
          </cell>
          <cell r="E82">
            <v>1802</v>
          </cell>
          <cell r="F82">
            <v>1858</v>
          </cell>
          <cell r="G82">
            <v>1763</v>
          </cell>
          <cell r="H82">
            <v>1808</v>
          </cell>
          <cell r="I82">
            <v>1717</v>
          </cell>
          <cell r="J82">
            <v>1859</v>
          </cell>
          <cell r="K82">
            <v>1866</v>
          </cell>
          <cell r="L82">
            <v>2587</v>
          </cell>
          <cell r="M82">
            <v>2122</v>
          </cell>
          <cell r="N82">
            <v>2057</v>
          </cell>
          <cell r="O82">
            <v>1757</v>
          </cell>
        </row>
        <row r="83">
          <cell r="C83">
            <v>99</v>
          </cell>
          <cell r="D83">
            <v>71</v>
          </cell>
          <cell r="E83">
            <v>72</v>
          </cell>
          <cell r="F83">
            <v>98</v>
          </cell>
          <cell r="G83">
            <v>80</v>
          </cell>
          <cell r="H83">
            <v>110</v>
          </cell>
          <cell r="I83">
            <v>102</v>
          </cell>
          <cell r="J83">
            <v>90</v>
          </cell>
          <cell r="K83">
            <v>81</v>
          </cell>
          <cell r="L83">
            <v>128</v>
          </cell>
          <cell r="M83">
            <v>102</v>
          </cell>
          <cell r="N83">
            <v>100</v>
          </cell>
          <cell r="O83">
            <v>103</v>
          </cell>
        </row>
        <row r="84">
          <cell r="C84">
            <v>2204</v>
          </cell>
          <cell r="D84">
            <v>2120</v>
          </cell>
          <cell r="E84">
            <v>2164</v>
          </cell>
          <cell r="F84">
            <v>2231</v>
          </cell>
          <cell r="G84">
            <v>2098</v>
          </cell>
          <cell r="H84">
            <v>2185</v>
          </cell>
          <cell r="I84">
            <v>2121</v>
          </cell>
          <cell r="J84">
            <v>2219</v>
          </cell>
          <cell r="K84">
            <v>2095</v>
          </cell>
          <cell r="L84">
            <v>2378</v>
          </cell>
          <cell r="M84">
            <v>1941</v>
          </cell>
          <cell r="N84">
            <v>1766</v>
          </cell>
          <cell r="O84">
            <v>1520</v>
          </cell>
        </row>
        <row r="85">
          <cell r="C85">
            <v>469</v>
          </cell>
          <cell r="D85">
            <v>469</v>
          </cell>
          <cell r="E85">
            <v>509</v>
          </cell>
          <cell r="F85">
            <v>535</v>
          </cell>
          <cell r="G85">
            <v>501</v>
          </cell>
          <cell r="H85">
            <v>517</v>
          </cell>
          <cell r="I85">
            <v>547</v>
          </cell>
          <cell r="J85">
            <v>524</v>
          </cell>
          <cell r="K85">
            <v>574</v>
          </cell>
          <cell r="L85">
            <v>730</v>
          </cell>
          <cell r="M85">
            <v>631</v>
          </cell>
          <cell r="N85">
            <v>607</v>
          </cell>
          <cell r="O85">
            <v>484</v>
          </cell>
        </row>
        <row r="86">
          <cell r="C86">
            <v>663</v>
          </cell>
          <cell r="D86">
            <v>749</v>
          </cell>
          <cell r="E86">
            <v>804</v>
          </cell>
          <cell r="F86">
            <v>813</v>
          </cell>
          <cell r="G86">
            <v>790</v>
          </cell>
          <cell r="H86">
            <v>897</v>
          </cell>
          <cell r="I86">
            <v>914</v>
          </cell>
          <cell r="J86">
            <v>910</v>
          </cell>
          <cell r="K86">
            <v>975</v>
          </cell>
          <cell r="L86">
            <v>1035</v>
          </cell>
          <cell r="M86">
            <v>1010</v>
          </cell>
          <cell r="N86">
            <v>930</v>
          </cell>
          <cell r="O86">
            <v>922</v>
          </cell>
        </row>
        <row r="87">
          <cell r="C87">
            <v>68</v>
          </cell>
          <cell r="D87">
            <v>66</v>
          </cell>
          <cell r="E87">
            <v>62</v>
          </cell>
          <cell r="F87">
            <v>84</v>
          </cell>
          <cell r="G87">
            <v>76</v>
          </cell>
          <cell r="H87">
            <v>74</v>
          </cell>
          <cell r="I87">
            <v>83</v>
          </cell>
          <cell r="J87">
            <v>88</v>
          </cell>
          <cell r="K87">
            <v>118</v>
          </cell>
          <cell r="L87">
            <v>114</v>
          </cell>
          <cell r="M87">
            <v>104</v>
          </cell>
          <cell r="N87">
            <v>120</v>
          </cell>
          <cell r="O87">
            <v>110</v>
          </cell>
        </row>
        <row r="88">
          <cell r="C88">
            <v>405</v>
          </cell>
          <cell r="D88">
            <v>390</v>
          </cell>
          <cell r="E88">
            <v>355</v>
          </cell>
          <cell r="F88">
            <v>371</v>
          </cell>
          <cell r="G88">
            <v>377</v>
          </cell>
          <cell r="H88">
            <v>290</v>
          </cell>
          <cell r="I88">
            <v>340</v>
          </cell>
          <cell r="J88">
            <v>364</v>
          </cell>
          <cell r="K88">
            <v>401</v>
          </cell>
          <cell r="L88">
            <v>473</v>
          </cell>
          <cell r="M88">
            <v>319</v>
          </cell>
          <cell r="N88">
            <v>311</v>
          </cell>
          <cell r="O88">
            <v>265</v>
          </cell>
        </row>
        <row r="89">
          <cell r="C89">
            <v>774</v>
          </cell>
          <cell r="D89">
            <v>767</v>
          </cell>
          <cell r="E89">
            <v>781</v>
          </cell>
          <cell r="F89">
            <v>719</v>
          </cell>
          <cell r="G89">
            <v>714</v>
          </cell>
          <cell r="H89">
            <v>781</v>
          </cell>
          <cell r="I89">
            <v>768</v>
          </cell>
          <cell r="J89">
            <v>763</v>
          </cell>
          <cell r="K89">
            <v>870</v>
          </cell>
          <cell r="L89">
            <v>944</v>
          </cell>
          <cell r="M89">
            <v>815</v>
          </cell>
          <cell r="N89">
            <v>765</v>
          </cell>
          <cell r="O89">
            <v>652</v>
          </cell>
        </row>
        <row r="90">
          <cell r="C90">
            <v>118</v>
          </cell>
          <cell r="D90">
            <v>115</v>
          </cell>
          <cell r="E90">
            <v>135</v>
          </cell>
          <cell r="F90">
            <v>145</v>
          </cell>
          <cell r="G90">
            <v>105</v>
          </cell>
          <cell r="H90">
            <v>106</v>
          </cell>
          <cell r="I90">
            <v>118</v>
          </cell>
          <cell r="J90">
            <v>130</v>
          </cell>
          <cell r="K90">
            <v>149</v>
          </cell>
          <cell r="L90">
            <v>158</v>
          </cell>
          <cell r="M90">
            <v>114</v>
          </cell>
          <cell r="N90">
            <v>127</v>
          </cell>
          <cell r="O90">
            <v>103</v>
          </cell>
        </row>
        <row r="91">
          <cell r="C91">
            <v>322</v>
          </cell>
          <cell r="D91">
            <v>345</v>
          </cell>
          <cell r="E91">
            <v>352</v>
          </cell>
          <cell r="F91">
            <v>342</v>
          </cell>
          <cell r="G91">
            <v>349</v>
          </cell>
          <cell r="H91">
            <v>354</v>
          </cell>
          <cell r="I91">
            <v>310</v>
          </cell>
          <cell r="J91">
            <v>353</v>
          </cell>
          <cell r="K91">
            <v>274</v>
          </cell>
          <cell r="L91">
            <v>371</v>
          </cell>
          <cell r="M91">
            <v>316</v>
          </cell>
          <cell r="N91">
            <v>287</v>
          </cell>
          <cell r="O91">
            <v>285</v>
          </cell>
        </row>
        <row r="92">
          <cell r="C92">
            <v>1694</v>
          </cell>
          <cell r="D92">
            <v>1658</v>
          </cell>
          <cell r="E92">
            <v>1691</v>
          </cell>
          <cell r="F92">
            <v>1672</v>
          </cell>
          <cell r="G92">
            <v>1759</v>
          </cell>
          <cell r="H92">
            <v>1712</v>
          </cell>
          <cell r="I92">
            <v>1881</v>
          </cell>
          <cell r="J92">
            <v>1903</v>
          </cell>
          <cell r="K92">
            <v>1919</v>
          </cell>
          <cell r="L92">
            <v>2374</v>
          </cell>
          <cell r="M92">
            <v>1814</v>
          </cell>
          <cell r="N92">
            <v>1659</v>
          </cell>
          <cell r="O92">
            <v>1511</v>
          </cell>
        </row>
        <row r="93">
          <cell r="C93">
            <v>156</v>
          </cell>
          <cell r="D93">
            <v>136</v>
          </cell>
          <cell r="E93">
            <v>167</v>
          </cell>
          <cell r="F93">
            <v>150</v>
          </cell>
          <cell r="G93">
            <v>163</v>
          </cell>
          <cell r="H93">
            <v>138</v>
          </cell>
          <cell r="I93">
            <v>158</v>
          </cell>
          <cell r="J93">
            <v>165</v>
          </cell>
          <cell r="K93">
            <v>177</v>
          </cell>
          <cell r="L93">
            <v>175</v>
          </cell>
          <cell r="M93">
            <v>159</v>
          </cell>
          <cell r="N93">
            <v>155</v>
          </cell>
          <cell r="O93">
            <v>148</v>
          </cell>
        </row>
        <row r="94">
          <cell r="C94">
            <v>1135</v>
          </cell>
          <cell r="D94">
            <v>1075</v>
          </cell>
          <cell r="E94">
            <v>1070</v>
          </cell>
          <cell r="F94">
            <v>1092</v>
          </cell>
          <cell r="G94">
            <v>1136</v>
          </cell>
          <cell r="H94">
            <v>1084</v>
          </cell>
          <cell r="I94">
            <v>1167</v>
          </cell>
          <cell r="J94">
            <v>1186</v>
          </cell>
          <cell r="K94">
            <v>1243</v>
          </cell>
          <cell r="L94">
            <v>1408</v>
          </cell>
          <cell r="M94">
            <v>1243</v>
          </cell>
          <cell r="N94">
            <v>1103</v>
          </cell>
          <cell r="O94">
            <v>1066</v>
          </cell>
        </row>
        <row r="95">
          <cell r="C95">
            <v>352</v>
          </cell>
          <cell r="D95">
            <v>352</v>
          </cell>
          <cell r="E95">
            <v>346</v>
          </cell>
          <cell r="F95">
            <v>336</v>
          </cell>
          <cell r="G95">
            <v>355</v>
          </cell>
          <cell r="H95">
            <v>354</v>
          </cell>
          <cell r="I95">
            <v>337</v>
          </cell>
          <cell r="J95">
            <v>325</v>
          </cell>
          <cell r="K95">
            <v>364</v>
          </cell>
          <cell r="L95">
            <v>462</v>
          </cell>
          <cell r="M95">
            <v>347</v>
          </cell>
          <cell r="N95">
            <v>290</v>
          </cell>
          <cell r="O95">
            <v>207</v>
          </cell>
        </row>
        <row r="96">
          <cell r="C96">
            <v>500</v>
          </cell>
          <cell r="D96">
            <v>426</v>
          </cell>
          <cell r="E96">
            <v>475</v>
          </cell>
          <cell r="F96">
            <v>467</v>
          </cell>
          <cell r="G96">
            <v>479</v>
          </cell>
          <cell r="H96">
            <v>507</v>
          </cell>
          <cell r="I96">
            <v>492</v>
          </cell>
          <cell r="J96">
            <v>557</v>
          </cell>
          <cell r="K96">
            <v>552</v>
          </cell>
          <cell r="L96">
            <v>633</v>
          </cell>
          <cell r="M96">
            <v>616</v>
          </cell>
          <cell r="N96">
            <v>462</v>
          </cell>
          <cell r="O96">
            <v>466</v>
          </cell>
        </row>
        <row r="97">
          <cell r="C97">
            <v>1501</v>
          </cell>
          <cell r="D97">
            <v>1470</v>
          </cell>
          <cell r="E97">
            <v>1555</v>
          </cell>
          <cell r="F97">
            <v>1563</v>
          </cell>
          <cell r="G97">
            <v>1447</v>
          </cell>
          <cell r="H97">
            <v>1547</v>
          </cell>
          <cell r="I97">
            <v>1571</v>
          </cell>
          <cell r="J97">
            <v>1688</v>
          </cell>
          <cell r="K97">
            <v>1729</v>
          </cell>
          <cell r="L97">
            <v>1971</v>
          </cell>
          <cell r="M97">
            <v>1627</v>
          </cell>
          <cell r="N97">
            <v>1394</v>
          </cell>
          <cell r="O97">
            <v>1202</v>
          </cell>
        </row>
        <row r="98">
          <cell r="C98">
            <v>850</v>
          </cell>
          <cell r="D98">
            <v>798</v>
          </cell>
          <cell r="E98">
            <v>816</v>
          </cell>
          <cell r="F98">
            <v>803</v>
          </cell>
          <cell r="G98">
            <v>789</v>
          </cell>
          <cell r="H98">
            <v>814</v>
          </cell>
          <cell r="I98">
            <v>797</v>
          </cell>
          <cell r="J98">
            <v>852</v>
          </cell>
          <cell r="K98">
            <v>894</v>
          </cell>
          <cell r="L98">
            <v>1099</v>
          </cell>
          <cell r="M98">
            <v>835</v>
          </cell>
          <cell r="N98">
            <v>786</v>
          </cell>
          <cell r="O98">
            <v>658</v>
          </cell>
        </row>
        <row r="99">
          <cell r="C99">
            <v>1408</v>
          </cell>
          <cell r="D99">
            <v>1285</v>
          </cell>
          <cell r="E99">
            <v>1236</v>
          </cell>
          <cell r="F99">
            <v>1279</v>
          </cell>
          <cell r="G99">
            <v>1270</v>
          </cell>
          <cell r="H99">
            <v>1251</v>
          </cell>
          <cell r="I99">
            <v>1225</v>
          </cell>
          <cell r="J99">
            <v>1496</v>
          </cell>
          <cell r="K99">
            <v>1535</v>
          </cell>
          <cell r="L99">
            <v>1782</v>
          </cell>
          <cell r="M99">
            <v>1470</v>
          </cell>
          <cell r="N99">
            <v>1366</v>
          </cell>
          <cell r="O99">
            <v>1247</v>
          </cell>
        </row>
        <row r="100">
          <cell r="C100">
            <v>542</v>
          </cell>
          <cell r="D100">
            <v>579</v>
          </cell>
          <cell r="E100">
            <v>524</v>
          </cell>
          <cell r="F100">
            <v>546</v>
          </cell>
          <cell r="G100">
            <v>525</v>
          </cell>
          <cell r="H100">
            <v>556</v>
          </cell>
          <cell r="I100">
            <v>521</v>
          </cell>
          <cell r="J100">
            <v>546</v>
          </cell>
          <cell r="K100">
            <v>600</v>
          </cell>
          <cell r="L100">
            <v>766</v>
          </cell>
          <cell r="M100">
            <v>548</v>
          </cell>
          <cell r="N100">
            <v>575</v>
          </cell>
          <cell r="O100">
            <v>491</v>
          </cell>
        </row>
        <row r="101">
          <cell r="C101">
            <v>631</v>
          </cell>
          <cell r="D101">
            <v>592</v>
          </cell>
          <cell r="E101">
            <v>569</v>
          </cell>
          <cell r="F101">
            <v>564</v>
          </cell>
          <cell r="G101">
            <v>582</v>
          </cell>
          <cell r="H101">
            <v>589</v>
          </cell>
          <cell r="I101">
            <v>599</v>
          </cell>
          <cell r="J101">
            <v>585</v>
          </cell>
          <cell r="K101">
            <v>622</v>
          </cell>
          <cell r="L101">
            <v>715</v>
          </cell>
          <cell r="M101">
            <v>614</v>
          </cell>
          <cell r="N101">
            <v>535</v>
          </cell>
          <cell r="O101">
            <v>466</v>
          </cell>
        </row>
        <row r="102">
          <cell r="C102">
            <v>218</v>
          </cell>
          <cell r="D102">
            <v>224</v>
          </cell>
          <cell r="E102">
            <v>223</v>
          </cell>
          <cell r="F102">
            <v>237</v>
          </cell>
          <cell r="G102">
            <v>262</v>
          </cell>
          <cell r="H102">
            <v>198</v>
          </cell>
          <cell r="I102">
            <v>224</v>
          </cell>
          <cell r="J102">
            <v>226</v>
          </cell>
          <cell r="K102">
            <v>249</v>
          </cell>
          <cell r="L102">
            <v>302</v>
          </cell>
          <cell r="M102">
            <v>183</v>
          </cell>
          <cell r="N102">
            <v>186</v>
          </cell>
          <cell r="O102">
            <v>154</v>
          </cell>
        </row>
        <row r="103">
          <cell r="C103">
            <v>387</v>
          </cell>
          <cell r="D103">
            <v>389</v>
          </cell>
          <cell r="E103">
            <v>385</v>
          </cell>
          <cell r="F103">
            <v>379</v>
          </cell>
          <cell r="G103">
            <v>401</v>
          </cell>
          <cell r="H103">
            <v>437</v>
          </cell>
          <cell r="I103">
            <v>410</v>
          </cell>
          <cell r="J103">
            <v>439</v>
          </cell>
          <cell r="K103">
            <v>453</v>
          </cell>
          <cell r="L103">
            <v>448</v>
          </cell>
          <cell r="M103">
            <v>433</v>
          </cell>
          <cell r="N103">
            <v>336</v>
          </cell>
          <cell r="O103">
            <v>398</v>
          </cell>
        </row>
        <row r="104">
          <cell r="C104">
            <v>648</v>
          </cell>
          <cell r="D104">
            <v>618</v>
          </cell>
          <cell r="E104">
            <v>657</v>
          </cell>
          <cell r="F104">
            <v>635</v>
          </cell>
          <cell r="G104">
            <v>594</v>
          </cell>
          <cell r="H104">
            <v>657</v>
          </cell>
          <cell r="I104">
            <v>612</v>
          </cell>
          <cell r="J104">
            <v>649</v>
          </cell>
          <cell r="K104">
            <v>639</v>
          </cell>
          <cell r="L104">
            <v>797</v>
          </cell>
          <cell r="M104">
            <v>620</v>
          </cell>
          <cell r="N104">
            <v>587</v>
          </cell>
          <cell r="O104">
            <v>567</v>
          </cell>
        </row>
        <row r="105">
          <cell r="C105">
            <v>405</v>
          </cell>
          <cell r="D105">
            <v>345</v>
          </cell>
          <cell r="E105">
            <v>384</v>
          </cell>
          <cell r="F105">
            <v>374</v>
          </cell>
          <cell r="G105">
            <v>404</v>
          </cell>
          <cell r="H105">
            <v>429</v>
          </cell>
          <cell r="I105">
            <v>426</v>
          </cell>
          <cell r="J105">
            <v>421</v>
          </cell>
          <cell r="K105">
            <v>449</v>
          </cell>
          <cell r="L105">
            <v>507</v>
          </cell>
          <cell r="M105">
            <v>437</v>
          </cell>
          <cell r="N105">
            <v>424</v>
          </cell>
          <cell r="O105">
            <v>417</v>
          </cell>
        </row>
        <row r="106">
          <cell r="C106">
            <v>515</v>
          </cell>
          <cell r="D106">
            <v>497</v>
          </cell>
          <cell r="E106">
            <v>499</v>
          </cell>
          <cell r="F106">
            <v>486</v>
          </cell>
          <cell r="G106">
            <v>460</v>
          </cell>
          <cell r="H106">
            <v>528</v>
          </cell>
          <cell r="I106">
            <v>530</v>
          </cell>
          <cell r="J106">
            <v>591</v>
          </cell>
          <cell r="K106">
            <v>616</v>
          </cell>
          <cell r="L106">
            <v>702</v>
          </cell>
          <cell r="M106">
            <v>593</v>
          </cell>
          <cell r="N106">
            <v>562</v>
          </cell>
          <cell r="O106">
            <v>506</v>
          </cell>
        </row>
        <row r="107">
          <cell r="C107">
            <v>92</v>
          </cell>
          <cell r="D107">
            <v>83</v>
          </cell>
          <cell r="E107">
            <v>106</v>
          </cell>
          <cell r="F107">
            <v>95</v>
          </cell>
          <cell r="G107">
            <v>100</v>
          </cell>
          <cell r="H107">
            <v>88</v>
          </cell>
          <cell r="I107">
            <v>107</v>
          </cell>
          <cell r="J107">
            <v>101</v>
          </cell>
          <cell r="K107">
            <v>99</v>
          </cell>
          <cell r="L107">
            <v>112</v>
          </cell>
          <cell r="M107">
            <v>109</v>
          </cell>
          <cell r="N107">
            <v>102</v>
          </cell>
          <cell r="O107">
            <v>69</v>
          </cell>
        </row>
        <row r="108">
          <cell r="C108">
            <v>118</v>
          </cell>
          <cell r="D108">
            <v>123</v>
          </cell>
          <cell r="E108">
            <v>92</v>
          </cell>
          <cell r="F108">
            <v>125</v>
          </cell>
          <cell r="G108">
            <v>123</v>
          </cell>
          <cell r="H108">
            <v>112</v>
          </cell>
          <cell r="I108">
            <v>133</v>
          </cell>
          <cell r="J108">
            <v>139</v>
          </cell>
          <cell r="K108">
            <v>148</v>
          </cell>
          <cell r="L108">
            <v>160</v>
          </cell>
          <cell r="M108">
            <v>167</v>
          </cell>
          <cell r="N108">
            <v>119</v>
          </cell>
          <cell r="O108">
            <v>134</v>
          </cell>
        </row>
        <row r="109">
          <cell r="C109">
            <v>152</v>
          </cell>
          <cell r="D109">
            <v>140</v>
          </cell>
          <cell r="E109">
            <v>136</v>
          </cell>
          <cell r="F109">
            <v>135</v>
          </cell>
          <cell r="G109">
            <v>126</v>
          </cell>
          <cell r="H109">
            <v>133</v>
          </cell>
          <cell r="I109">
            <v>132</v>
          </cell>
          <cell r="J109">
            <v>138</v>
          </cell>
          <cell r="K109">
            <v>148</v>
          </cell>
          <cell r="L109">
            <v>180</v>
          </cell>
          <cell r="M109">
            <v>133</v>
          </cell>
          <cell r="N109">
            <v>169</v>
          </cell>
          <cell r="O109">
            <v>116</v>
          </cell>
        </row>
        <row r="110">
          <cell r="C110">
            <v>252</v>
          </cell>
          <cell r="D110">
            <v>223</v>
          </cell>
          <cell r="E110">
            <v>255</v>
          </cell>
          <cell r="F110">
            <v>202</v>
          </cell>
          <cell r="G110">
            <v>213</v>
          </cell>
          <cell r="H110">
            <v>223</v>
          </cell>
          <cell r="I110">
            <v>232</v>
          </cell>
          <cell r="J110">
            <v>268</v>
          </cell>
          <cell r="K110">
            <v>246</v>
          </cell>
          <cell r="L110">
            <v>321</v>
          </cell>
          <cell r="M110">
            <v>294</v>
          </cell>
          <cell r="N110">
            <v>252</v>
          </cell>
          <cell r="O110">
            <v>260</v>
          </cell>
        </row>
        <row r="111">
          <cell r="C111">
            <v>31</v>
          </cell>
          <cell r="D111">
            <v>34</v>
          </cell>
          <cell r="E111">
            <v>35</v>
          </cell>
          <cell r="F111">
            <v>25</v>
          </cell>
          <cell r="G111">
            <v>27</v>
          </cell>
          <cell r="H111">
            <v>39</v>
          </cell>
          <cell r="I111">
            <v>32</v>
          </cell>
          <cell r="J111">
            <v>46</v>
          </cell>
          <cell r="K111">
            <v>45</v>
          </cell>
          <cell r="L111">
            <v>63</v>
          </cell>
          <cell r="M111">
            <v>46</v>
          </cell>
          <cell r="N111">
            <v>37</v>
          </cell>
          <cell r="O111">
            <v>52</v>
          </cell>
        </row>
        <row r="112">
          <cell r="C112">
            <v>2461</v>
          </cell>
          <cell r="D112">
            <v>2475</v>
          </cell>
          <cell r="E112">
            <v>2677</v>
          </cell>
          <cell r="F112">
            <v>2750</v>
          </cell>
          <cell r="G112">
            <v>2835</v>
          </cell>
          <cell r="H112">
            <v>3013</v>
          </cell>
          <cell r="I112">
            <v>3125</v>
          </cell>
          <cell r="J112">
            <v>3300</v>
          </cell>
          <cell r="K112">
            <v>3404</v>
          </cell>
          <cell r="L112">
            <v>4050</v>
          </cell>
          <cell r="M112">
            <v>3574</v>
          </cell>
          <cell r="N112">
            <v>3377</v>
          </cell>
          <cell r="O112">
            <v>3249</v>
          </cell>
        </row>
        <row r="113">
          <cell r="C113">
            <v>422</v>
          </cell>
          <cell r="D113">
            <v>367</v>
          </cell>
          <cell r="E113">
            <v>431</v>
          </cell>
          <cell r="F113">
            <v>405</v>
          </cell>
          <cell r="G113">
            <v>426</v>
          </cell>
          <cell r="H113">
            <v>385</v>
          </cell>
          <cell r="I113">
            <v>381</v>
          </cell>
          <cell r="J113">
            <v>456</v>
          </cell>
          <cell r="K113">
            <v>385</v>
          </cell>
          <cell r="L113">
            <v>484</v>
          </cell>
          <cell r="M113">
            <v>359</v>
          </cell>
          <cell r="N113">
            <v>258</v>
          </cell>
          <cell r="O113">
            <v>217</v>
          </cell>
        </row>
        <row r="114">
          <cell r="C114">
            <v>11225</v>
          </cell>
          <cell r="D114">
            <v>11124</v>
          </cell>
          <cell r="E114">
            <v>11566</v>
          </cell>
          <cell r="F114">
            <v>11346</v>
          </cell>
          <cell r="G114">
            <v>11711</v>
          </cell>
          <cell r="H114">
            <v>11995</v>
          </cell>
          <cell r="I114">
            <v>12037</v>
          </cell>
          <cell r="J114">
            <v>12548</v>
          </cell>
          <cell r="K114">
            <v>12663</v>
          </cell>
          <cell r="L114">
            <v>15579</v>
          </cell>
          <cell r="M114">
            <v>13125</v>
          </cell>
          <cell r="N114">
            <v>12483</v>
          </cell>
          <cell r="O114">
            <v>11358</v>
          </cell>
        </row>
        <row r="115">
          <cell r="C115">
            <v>110</v>
          </cell>
          <cell r="D115">
            <v>129</v>
          </cell>
          <cell r="E115">
            <v>124</v>
          </cell>
          <cell r="F115">
            <v>130</v>
          </cell>
          <cell r="G115">
            <v>119</v>
          </cell>
          <cell r="H115">
            <v>121</v>
          </cell>
          <cell r="I115">
            <v>140</v>
          </cell>
          <cell r="J115">
            <v>125</v>
          </cell>
          <cell r="K115">
            <v>141</v>
          </cell>
          <cell r="L115">
            <v>159</v>
          </cell>
          <cell r="M115">
            <v>151</v>
          </cell>
          <cell r="N115">
            <v>136</v>
          </cell>
          <cell r="O115">
            <v>100</v>
          </cell>
        </row>
        <row r="116">
          <cell r="C116">
            <v>92</v>
          </cell>
          <cell r="D116">
            <v>64</v>
          </cell>
          <cell r="E116">
            <v>73</v>
          </cell>
          <cell r="F116">
            <v>92</v>
          </cell>
          <cell r="G116">
            <v>79</v>
          </cell>
          <cell r="H116">
            <v>62</v>
          </cell>
          <cell r="I116">
            <v>70</v>
          </cell>
          <cell r="J116">
            <v>83</v>
          </cell>
          <cell r="K116">
            <v>96</v>
          </cell>
          <cell r="L116">
            <v>117</v>
          </cell>
          <cell r="M116">
            <v>81</v>
          </cell>
          <cell r="N116">
            <v>86</v>
          </cell>
          <cell r="O116">
            <v>77</v>
          </cell>
        </row>
        <row r="117">
          <cell r="C117">
            <v>323</v>
          </cell>
          <cell r="D117">
            <v>312</v>
          </cell>
          <cell r="E117">
            <v>309</v>
          </cell>
          <cell r="F117">
            <v>322</v>
          </cell>
          <cell r="G117">
            <v>321</v>
          </cell>
          <cell r="H117">
            <v>343</v>
          </cell>
          <cell r="I117">
            <v>351</v>
          </cell>
          <cell r="J117">
            <v>393</v>
          </cell>
          <cell r="K117">
            <v>386</v>
          </cell>
          <cell r="L117">
            <v>417</v>
          </cell>
          <cell r="M117">
            <v>386</v>
          </cell>
          <cell r="N117">
            <v>366</v>
          </cell>
          <cell r="O117">
            <v>338</v>
          </cell>
        </row>
        <row r="118">
          <cell r="C118">
            <v>1320</v>
          </cell>
          <cell r="D118">
            <v>1364</v>
          </cell>
          <cell r="E118">
            <v>1387</v>
          </cell>
          <cell r="F118">
            <v>1358</v>
          </cell>
          <cell r="G118">
            <v>1325</v>
          </cell>
          <cell r="H118">
            <v>1347</v>
          </cell>
          <cell r="I118">
            <v>1351</v>
          </cell>
          <cell r="J118">
            <v>1293</v>
          </cell>
          <cell r="K118">
            <v>1371</v>
          </cell>
          <cell r="L118">
            <v>1678</v>
          </cell>
          <cell r="M118">
            <v>1277</v>
          </cell>
          <cell r="N118">
            <v>1119</v>
          </cell>
          <cell r="O118">
            <v>1165</v>
          </cell>
        </row>
        <row r="119">
          <cell r="C119">
            <v>641</v>
          </cell>
          <cell r="D119">
            <v>605</v>
          </cell>
          <cell r="E119">
            <v>610</v>
          </cell>
          <cell r="F119">
            <v>629</v>
          </cell>
          <cell r="G119">
            <v>611</v>
          </cell>
          <cell r="H119">
            <v>589</v>
          </cell>
          <cell r="I119">
            <v>586</v>
          </cell>
          <cell r="J119">
            <v>637</v>
          </cell>
          <cell r="K119">
            <v>755</v>
          </cell>
          <cell r="L119">
            <v>757</v>
          </cell>
          <cell r="M119">
            <v>672</v>
          </cell>
          <cell r="N119">
            <v>637</v>
          </cell>
          <cell r="O119">
            <v>559</v>
          </cell>
        </row>
        <row r="120">
          <cell r="C120">
            <v>836</v>
          </cell>
          <cell r="D120">
            <v>718</v>
          </cell>
          <cell r="E120">
            <v>705</v>
          </cell>
          <cell r="F120">
            <v>751</v>
          </cell>
          <cell r="G120">
            <v>765</v>
          </cell>
          <cell r="H120">
            <v>782</v>
          </cell>
          <cell r="I120">
            <v>779</v>
          </cell>
          <cell r="J120">
            <v>865</v>
          </cell>
          <cell r="K120">
            <v>780</v>
          </cell>
          <cell r="L120">
            <v>1069</v>
          </cell>
          <cell r="M120">
            <v>806</v>
          </cell>
          <cell r="N120">
            <v>725</v>
          </cell>
          <cell r="O120">
            <v>688</v>
          </cell>
        </row>
        <row r="121">
          <cell r="C121">
            <v>383</v>
          </cell>
          <cell r="D121">
            <v>356</v>
          </cell>
          <cell r="E121">
            <v>371</v>
          </cell>
          <cell r="F121">
            <v>370</v>
          </cell>
          <cell r="G121">
            <v>365</v>
          </cell>
          <cell r="H121">
            <v>369</v>
          </cell>
          <cell r="I121">
            <v>370</v>
          </cell>
          <cell r="J121">
            <v>416</v>
          </cell>
          <cell r="K121">
            <v>388</v>
          </cell>
          <cell r="L121">
            <v>444</v>
          </cell>
          <cell r="M121">
            <v>393</v>
          </cell>
          <cell r="N121">
            <v>397</v>
          </cell>
          <cell r="O121">
            <v>382</v>
          </cell>
        </row>
        <row r="122">
          <cell r="C122">
            <v>158</v>
          </cell>
          <cell r="D122">
            <v>137</v>
          </cell>
          <cell r="E122">
            <v>146</v>
          </cell>
          <cell r="F122">
            <v>148</v>
          </cell>
          <cell r="G122">
            <v>136</v>
          </cell>
          <cell r="H122">
            <v>122</v>
          </cell>
          <cell r="I122">
            <v>153</v>
          </cell>
          <cell r="J122">
            <v>147</v>
          </cell>
          <cell r="K122">
            <v>160</v>
          </cell>
          <cell r="L122">
            <v>180</v>
          </cell>
          <cell r="M122">
            <v>142</v>
          </cell>
          <cell r="N122">
            <v>150</v>
          </cell>
          <cell r="O122">
            <v>149</v>
          </cell>
        </row>
      </sheetData>
      <sheetData sheetId="6">
        <row r="8">
          <cell r="C8">
            <v>1679</v>
          </cell>
          <cell r="D8">
            <v>1745</v>
          </cell>
          <cell r="E8">
            <v>1521</v>
          </cell>
          <cell r="F8">
            <v>1651</v>
          </cell>
          <cell r="G8">
            <v>1730</v>
          </cell>
          <cell r="H8">
            <v>1704</v>
          </cell>
          <cell r="I8">
            <v>1750</v>
          </cell>
          <cell r="J8">
            <v>1869</v>
          </cell>
          <cell r="K8">
            <v>1819</v>
          </cell>
          <cell r="L8">
            <v>2207</v>
          </cell>
          <cell r="M8">
            <v>1951</v>
          </cell>
          <cell r="N8">
            <v>1708</v>
          </cell>
          <cell r="O8">
            <v>1513</v>
          </cell>
        </row>
        <row r="9">
          <cell r="C9">
            <v>328</v>
          </cell>
          <cell r="D9">
            <v>322</v>
          </cell>
          <cell r="E9">
            <v>294</v>
          </cell>
          <cell r="F9">
            <v>315</v>
          </cell>
          <cell r="G9">
            <v>339</v>
          </cell>
          <cell r="H9">
            <v>372</v>
          </cell>
          <cell r="I9">
            <v>318</v>
          </cell>
          <cell r="J9">
            <v>353</v>
          </cell>
          <cell r="K9">
            <v>381</v>
          </cell>
          <cell r="L9">
            <v>367</v>
          </cell>
          <cell r="M9">
            <v>434</v>
          </cell>
          <cell r="N9">
            <v>317</v>
          </cell>
          <cell r="O9">
            <v>357</v>
          </cell>
        </row>
        <row r="10">
          <cell r="C10">
            <v>106</v>
          </cell>
          <cell r="D10">
            <v>113</v>
          </cell>
          <cell r="E10">
            <v>102</v>
          </cell>
          <cell r="F10">
            <v>107</v>
          </cell>
          <cell r="G10">
            <v>99</v>
          </cell>
          <cell r="H10">
            <v>110</v>
          </cell>
          <cell r="I10">
            <v>102</v>
          </cell>
          <cell r="J10">
            <v>123</v>
          </cell>
          <cell r="K10">
            <v>98</v>
          </cell>
          <cell r="L10">
            <v>107</v>
          </cell>
          <cell r="M10">
            <v>114</v>
          </cell>
          <cell r="N10">
            <v>110</v>
          </cell>
          <cell r="O10">
            <v>88</v>
          </cell>
        </row>
        <row r="11">
          <cell r="C11">
            <v>254</v>
          </cell>
          <cell r="D11">
            <v>254</v>
          </cell>
          <cell r="E11">
            <v>213</v>
          </cell>
          <cell r="F11">
            <v>215</v>
          </cell>
          <cell r="G11">
            <v>213</v>
          </cell>
          <cell r="H11">
            <v>221</v>
          </cell>
          <cell r="I11">
            <v>227</v>
          </cell>
          <cell r="J11">
            <v>244</v>
          </cell>
          <cell r="K11">
            <v>238</v>
          </cell>
          <cell r="L11">
            <v>277</v>
          </cell>
          <cell r="M11">
            <v>223</v>
          </cell>
          <cell r="N11">
            <v>200</v>
          </cell>
          <cell r="O11">
            <v>217</v>
          </cell>
        </row>
        <row r="12">
          <cell r="C12">
            <v>193</v>
          </cell>
          <cell r="D12">
            <v>178</v>
          </cell>
          <cell r="E12">
            <v>204</v>
          </cell>
          <cell r="F12">
            <v>169</v>
          </cell>
          <cell r="G12">
            <v>196</v>
          </cell>
          <cell r="H12">
            <v>228</v>
          </cell>
          <cell r="I12">
            <v>190</v>
          </cell>
          <cell r="J12">
            <v>242</v>
          </cell>
          <cell r="K12">
            <v>241</v>
          </cell>
          <cell r="L12">
            <v>234</v>
          </cell>
          <cell r="M12">
            <v>271</v>
          </cell>
          <cell r="N12">
            <v>204</v>
          </cell>
          <cell r="O12">
            <v>211</v>
          </cell>
        </row>
        <row r="13">
          <cell r="C13">
            <v>124</v>
          </cell>
          <cell r="D13">
            <v>161</v>
          </cell>
          <cell r="E13">
            <v>109</v>
          </cell>
          <cell r="F13">
            <v>117</v>
          </cell>
          <cell r="G13">
            <v>129</v>
          </cell>
          <cell r="H13">
            <v>143</v>
          </cell>
          <cell r="I13">
            <v>126</v>
          </cell>
          <cell r="J13">
            <v>123</v>
          </cell>
          <cell r="K13">
            <v>136</v>
          </cell>
          <cell r="L13">
            <v>181</v>
          </cell>
          <cell r="M13">
            <v>163</v>
          </cell>
          <cell r="N13">
            <v>143</v>
          </cell>
          <cell r="O13">
            <v>124</v>
          </cell>
        </row>
        <row r="14">
          <cell r="C14">
            <v>418</v>
          </cell>
          <cell r="D14">
            <v>416</v>
          </cell>
          <cell r="E14">
            <v>388</v>
          </cell>
          <cell r="F14">
            <v>386</v>
          </cell>
          <cell r="G14">
            <v>444</v>
          </cell>
          <cell r="H14">
            <v>437</v>
          </cell>
          <cell r="I14">
            <v>471</v>
          </cell>
          <cell r="J14">
            <v>464</v>
          </cell>
          <cell r="K14">
            <v>505</v>
          </cell>
          <cell r="L14">
            <v>493</v>
          </cell>
          <cell r="M14">
            <v>533</v>
          </cell>
          <cell r="N14">
            <v>436</v>
          </cell>
          <cell r="O14">
            <v>468</v>
          </cell>
        </row>
        <row r="15">
          <cell r="C15">
            <v>104</v>
          </cell>
          <cell r="D15">
            <v>146</v>
          </cell>
          <cell r="E15">
            <v>98</v>
          </cell>
          <cell r="F15">
            <v>144</v>
          </cell>
          <cell r="G15">
            <v>122</v>
          </cell>
          <cell r="H15">
            <v>117</v>
          </cell>
          <cell r="I15">
            <v>148</v>
          </cell>
          <cell r="J15">
            <v>116</v>
          </cell>
          <cell r="K15">
            <v>153</v>
          </cell>
          <cell r="L15">
            <v>183</v>
          </cell>
          <cell r="M15">
            <v>137</v>
          </cell>
          <cell r="N15">
            <v>157</v>
          </cell>
          <cell r="O15">
            <v>108</v>
          </cell>
        </row>
        <row r="16">
          <cell r="C16">
            <v>259</v>
          </cell>
          <cell r="D16">
            <v>274</v>
          </cell>
          <cell r="E16">
            <v>249</v>
          </cell>
          <cell r="F16">
            <v>258</v>
          </cell>
          <cell r="G16">
            <v>268</v>
          </cell>
          <cell r="H16">
            <v>253</v>
          </cell>
          <cell r="I16">
            <v>246</v>
          </cell>
          <cell r="J16">
            <v>282</v>
          </cell>
          <cell r="K16">
            <v>311</v>
          </cell>
          <cell r="L16">
            <v>331</v>
          </cell>
          <cell r="M16">
            <v>406</v>
          </cell>
          <cell r="N16">
            <v>338</v>
          </cell>
          <cell r="O16">
            <v>307</v>
          </cell>
        </row>
        <row r="17">
          <cell r="C17">
            <v>860</v>
          </cell>
          <cell r="D17">
            <v>931</v>
          </cell>
          <cell r="E17">
            <v>876</v>
          </cell>
          <cell r="F17">
            <v>865</v>
          </cell>
          <cell r="G17">
            <v>919</v>
          </cell>
          <cell r="H17">
            <v>913</v>
          </cell>
          <cell r="I17">
            <v>979</v>
          </cell>
          <cell r="J17">
            <v>1027</v>
          </cell>
          <cell r="K17">
            <v>1090</v>
          </cell>
          <cell r="L17">
            <v>1389</v>
          </cell>
          <cell r="M17">
            <v>1301</v>
          </cell>
          <cell r="N17">
            <v>973</v>
          </cell>
          <cell r="O17">
            <v>951</v>
          </cell>
        </row>
        <row r="18">
          <cell r="C18">
            <v>1687</v>
          </cell>
          <cell r="D18">
            <v>1863</v>
          </cell>
          <cell r="E18">
            <v>1541</v>
          </cell>
          <cell r="F18">
            <v>1767</v>
          </cell>
          <cell r="G18">
            <v>1681</v>
          </cell>
          <cell r="H18">
            <v>1564</v>
          </cell>
          <cell r="I18">
            <v>1682</v>
          </cell>
          <cell r="J18">
            <v>1675</v>
          </cell>
          <cell r="K18">
            <v>1704</v>
          </cell>
          <cell r="L18">
            <v>2014</v>
          </cell>
          <cell r="M18">
            <v>1939</v>
          </cell>
          <cell r="N18">
            <v>1770</v>
          </cell>
          <cell r="O18">
            <v>1669</v>
          </cell>
        </row>
        <row r="19">
          <cell r="C19">
            <v>325</v>
          </cell>
          <cell r="D19">
            <v>332</v>
          </cell>
          <cell r="E19">
            <v>288</v>
          </cell>
          <cell r="F19">
            <v>313</v>
          </cell>
          <cell r="G19">
            <v>275</v>
          </cell>
          <cell r="H19">
            <v>307</v>
          </cell>
          <cell r="I19">
            <v>278</v>
          </cell>
          <cell r="J19">
            <v>260</v>
          </cell>
          <cell r="K19">
            <v>321</v>
          </cell>
          <cell r="L19">
            <v>427</v>
          </cell>
          <cell r="M19">
            <v>388</v>
          </cell>
          <cell r="N19">
            <v>346</v>
          </cell>
          <cell r="O19">
            <v>350</v>
          </cell>
        </row>
        <row r="20">
          <cell r="C20">
            <v>843</v>
          </cell>
          <cell r="D20">
            <v>794</v>
          </cell>
          <cell r="E20">
            <v>799</v>
          </cell>
          <cell r="F20">
            <v>785</v>
          </cell>
          <cell r="G20">
            <v>806</v>
          </cell>
          <cell r="H20">
            <v>812</v>
          </cell>
          <cell r="I20">
            <v>875</v>
          </cell>
          <cell r="J20">
            <v>904</v>
          </cell>
          <cell r="K20">
            <v>899</v>
          </cell>
          <cell r="L20">
            <v>1076</v>
          </cell>
          <cell r="M20">
            <v>1053</v>
          </cell>
          <cell r="N20">
            <v>872</v>
          </cell>
          <cell r="O20">
            <v>909</v>
          </cell>
        </row>
        <row r="21">
          <cell r="C21">
            <v>2576</v>
          </cell>
          <cell r="D21">
            <v>2583</v>
          </cell>
          <cell r="E21">
            <v>2341</v>
          </cell>
          <cell r="F21">
            <v>2447</v>
          </cell>
          <cell r="G21">
            <v>2547</v>
          </cell>
          <cell r="H21">
            <v>2595</v>
          </cell>
          <cell r="I21">
            <v>2575</v>
          </cell>
          <cell r="J21">
            <v>2668</v>
          </cell>
          <cell r="K21">
            <v>2882</v>
          </cell>
          <cell r="L21">
            <v>3236</v>
          </cell>
          <cell r="M21">
            <v>3221</v>
          </cell>
          <cell r="N21">
            <v>2560</v>
          </cell>
          <cell r="O21">
            <v>2411</v>
          </cell>
        </row>
        <row r="22">
          <cell r="C22">
            <v>454</v>
          </cell>
          <cell r="D22">
            <v>457</v>
          </cell>
          <cell r="E22">
            <v>384</v>
          </cell>
          <cell r="F22">
            <v>413</v>
          </cell>
          <cell r="G22">
            <v>404</v>
          </cell>
          <cell r="H22">
            <v>386</v>
          </cell>
          <cell r="I22">
            <v>426</v>
          </cell>
          <cell r="J22">
            <v>401</v>
          </cell>
          <cell r="K22">
            <v>456</v>
          </cell>
          <cell r="L22">
            <v>553</v>
          </cell>
          <cell r="M22">
            <v>538</v>
          </cell>
          <cell r="N22">
            <v>320</v>
          </cell>
          <cell r="O22">
            <v>389</v>
          </cell>
        </row>
        <row r="23">
          <cell r="C23">
            <v>716</v>
          </cell>
          <cell r="D23">
            <v>870</v>
          </cell>
          <cell r="E23">
            <v>725</v>
          </cell>
          <cell r="F23">
            <v>777</v>
          </cell>
          <cell r="G23">
            <v>781</v>
          </cell>
          <cell r="H23">
            <v>793</v>
          </cell>
          <cell r="I23">
            <v>796</v>
          </cell>
          <cell r="J23">
            <v>855</v>
          </cell>
          <cell r="K23">
            <v>867</v>
          </cell>
          <cell r="L23">
            <v>925</v>
          </cell>
          <cell r="M23">
            <v>956</v>
          </cell>
          <cell r="N23">
            <v>881</v>
          </cell>
          <cell r="O23">
            <v>855</v>
          </cell>
        </row>
        <row r="24">
          <cell r="C24">
            <v>138</v>
          </cell>
          <cell r="D24">
            <v>161</v>
          </cell>
          <cell r="E24">
            <v>155</v>
          </cell>
          <cell r="F24">
            <v>143</v>
          </cell>
          <cell r="G24">
            <v>167</v>
          </cell>
          <cell r="H24">
            <v>145</v>
          </cell>
          <cell r="I24">
            <v>142</v>
          </cell>
          <cell r="J24">
            <v>143</v>
          </cell>
          <cell r="K24">
            <v>130</v>
          </cell>
          <cell r="L24">
            <v>172</v>
          </cell>
          <cell r="M24">
            <v>160</v>
          </cell>
          <cell r="N24">
            <v>146</v>
          </cell>
          <cell r="O24">
            <v>124</v>
          </cell>
        </row>
        <row r="25">
          <cell r="C25">
            <v>474</v>
          </cell>
          <cell r="D25">
            <v>513</v>
          </cell>
          <cell r="E25">
            <v>523</v>
          </cell>
          <cell r="F25">
            <v>550</v>
          </cell>
          <cell r="G25">
            <v>580</v>
          </cell>
          <cell r="H25">
            <v>627</v>
          </cell>
          <cell r="I25">
            <v>628</v>
          </cell>
          <cell r="J25">
            <v>665</v>
          </cell>
          <cell r="K25">
            <v>627</v>
          </cell>
          <cell r="L25">
            <v>724</v>
          </cell>
          <cell r="M25">
            <v>747</v>
          </cell>
          <cell r="N25">
            <v>644</v>
          </cell>
          <cell r="O25">
            <v>609</v>
          </cell>
        </row>
        <row r="26">
          <cell r="C26">
            <v>185</v>
          </cell>
          <cell r="D26">
            <v>172</v>
          </cell>
          <cell r="E26">
            <v>178</v>
          </cell>
          <cell r="F26">
            <v>149</v>
          </cell>
          <cell r="G26">
            <v>166</v>
          </cell>
          <cell r="H26">
            <v>168</v>
          </cell>
          <cell r="I26">
            <v>155</v>
          </cell>
          <cell r="J26">
            <v>162</v>
          </cell>
          <cell r="K26">
            <v>196</v>
          </cell>
          <cell r="L26">
            <v>166</v>
          </cell>
          <cell r="M26">
            <v>200</v>
          </cell>
          <cell r="N26">
            <v>142</v>
          </cell>
          <cell r="O26">
            <v>163</v>
          </cell>
        </row>
        <row r="27">
          <cell r="C27">
            <v>1107</v>
          </cell>
          <cell r="D27">
            <v>1169</v>
          </cell>
          <cell r="E27">
            <v>1088</v>
          </cell>
          <cell r="F27">
            <v>1145</v>
          </cell>
          <cell r="G27">
            <v>1108</v>
          </cell>
          <cell r="H27">
            <v>1215</v>
          </cell>
          <cell r="I27">
            <v>1147</v>
          </cell>
          <cell r="J27">
            <v>1128</v>
          </cell>
          <cell r="K27">
            <v>1241</v>
          </cell>
          <cell r="L27">
            <v>1422</v>
          </cell>
          <cell r="M27">
            <v>1437</v>
          </cell>
          <cell r="N27">
            <v>1164</v>
          </cell>
          <cell r="O27">
            <v>1049</v>
          </cell>
        </row>
        <row r="28">
          <cell r="C28">
            <v>298</v>
          </cell>
          <cell r="D28">
            <v>300</v>
          </cell>
          <cell r="E28">
            <v>257</v>
          </cell>
          <cell r="F28">
            <v>281</v>
          </cell>
          <cell r="G28">
            <v>277</v>
          </cell>
          <cell r="H28">
            <v>308</v>
          </cell>
          <cell r="I28">
            <v>281</v>
          </cell>
          <cell r="J28">
            <v>295</v>
          </cell>
          <cell r="K28">
            <v>319</v>
          </cell>
          <cell r="L28">
            <v>358</v>
          </cell>
          <cell r="M28">
            <v>325</v>
          </cell>
          <cell r="N28">
            <v>276</v>
          </cell>
          <cell r="O28">
            <v>287</v>
          </cell>
        </row>
        <row r="29">
          <cell r="C29">
            <v>206</v>
          </cell>
          <cell r="D29">
            <v>229</v>
          </cell>
          <cell r="E29">
            <v>196</v>
          </cell>
          <cell r="F29">
            <v>219</v>
          </cell>
          <cell r="G29">
            <v>193</v>
          </cell>
          <cell r="H29">
            <v>209</v>
          </cell>
          <cell r="I29">
            <v>200</v>
          </cell>
          <cell r="J29">
            <v>194</v>
          </cell>
          <cell r="K29">
            <v>236</v>
          </cell>
          <cell r="L29">
            <v>271</v>
          </cell>
          <cell r="M29">
            <v>271</v>
          </cell>
          <cell r="N29">
            <v>207</v>
          </cell>
          <cell r="O29">
            <v>207</v>
          </cell>
        </row>
        <row r="30">
          <cell r="C30">
            <v>622</v>
          </cell>
          <cell r="D30">
            <v>652</v>
          </cell>
          <cell r="E30">
            <v>630</v>
          </cell>
          <cell r="F30">
            <v>652</v>
          </cell>
          <cell r="G30">
            <v>647</v>
          </cell>
          <cell r="H30">
            <v>621</v>
          </cell>
          <cell r="I30">
            <v>671</v>
          </cell>
          <cell r="J30">
            <v>691</v>
          </cell>
          <cell r="K30">
            <v>743</v>
          </cell>
          <cell r="L30">
            <v>838</v>
          </cell>
          <cell r="M30">
            <v>911</v>
          </cell>
          <cell r="N30">
            <v>693</v>
          </cell>
          <cell r="O30">
            <v>649</v>
          </cell>
        </row>
        <row r="31">
          <cell r="C31">
            <v>169</v>
          </cell>
          <cell r="D31">
            <v>243</v>
          </cell>
          <cell r="E31">
            <v>178</v>
          </cell>
          <cell r="F31">
            <v>181</v>
          </cell>
          <cell r="G31">
            <v>200</v>
          </cell>
          <cell r="H31">
            <v>209</v>
          </cell>
          <cell r="I31">
            <v>211</v>
          </cell>
          <cell r="J31">
            <v>260</v>
          </cell>
          <cell r="K31">
            <v>215</v>
          </cell>
          <cell r="L31">
            <v>314</v>
          </cell>
          <cell r="M31">
            <v>252</v>
          </cell>
          <cell r="N31">
            <v>246</v>
          </cell>
          <cell r="O31">
            <v>257</v>
          </cell>
        </row>
        <row r="32">
          <cell r="C32">
            <v>117</v>
          </cell>
          <cell r="D32">
            <v>153</v>
          </cell>
          <cell r="E32">
            <v>140</v>
          </cell>
          <cell r="F32">
            <v>115</v>
          </cell>
          <cell r="G32">
            <v>156</v>
          </cell>
          <cell r="H32">
            <v>118</v>
          </cell>
          <cell r="I32">
            <v>140</v>
          </cell>
          <cell r="J32">
            <v>141</v>
          </cell>
          <cell r="K32">
            <v>145</v>
          </cell>
          <cell r="L32">
            <v>168</v>
          </cell>
          <cell r="M32">
            <v>190</v>
          </cell>
          <cell r="N32">
            <v>147</v>
          </cell>
          <cell r="O32">
            <v>118</v>
          </cell>
        </row>
        <row r="33">
          <cell r="C33">
            <v>88</v>
          </cell>
          <cell r="D33">
            <v>125</v>
          </cell>
          <cell r="E33">
            <v>86</v>
          </cell>
          <cell r="F33">
            <v>72</v>
          </cell>
          <cell r="G33">
            <v>98</v>
          </cell>
          <cell r="H33">
            <v>95</v>
          </cell>
          <cell r="I33">
            <v>87</v>
          </cell>
          <cell r="J33">
            <v>100</v>
          </cell>
          <cell r="K33">
            <v>83</v>
          </cell>
          <cell r="L33">
            <v>131</v>
          </cell>
          <cell r="M33">
            <v>101</v>
          </cell>
          <cell r="N33">
            <v>87</v>
          </cell>
          <cell r="O33">
            <v>86</v>
          </cell>
        </row>
        <row r="34">
          <cell r="C34">
            <v>953</v>
          </cell>
          <cell r="D34">
            <v>1071</v>
          </cell>
          <cell r="E34">
            <v>1000</v>
          </cell>
          <cell r="F34">
            <v>983</v>
          </cell>
          <cell r="G34">
            <v>1003</v>
          </cell>
          <cell r="H34">
            <v>1102</v>
          </cell>
          <cell r="I34">
            <v>1000</v>
          </cell>
          <cell r="J34">
            <v>1100</v>
          </cell>
          <cell r="K34">
            <v>1196</v>
          </cell>
          <cell r="L34">
            <v>1304</v>
          </cell>
          <cell r="M34">
            <v>1218</v>
          </cell>
          <cell r="N34">
            <v>994</v>
          </cell>
          <cell r="O34">
            <v>1033</v>
          </cell>
        </row>
        <row r="35">
          <cell r="C35">
            <v>355</v>
          </cell>
          <cell r="D35">
            <v>387</v>
          </cell>
          <cell r="E35">
            <v>358</v>
          </cell>
          <cell r="F35">
            <v>349</v>
          </cell>
          <cell r="G35">
            <v>366</v>
          </cell>
          <cell r="H35">
            <v>385</v>
          </cell>
          <cell r="I35">
            <v>369</v>
          </cell>
          <cell r="J35">
            <v>361</v>
          </cell>
          <cell r="K35">
            <v>437</v>
          </cell>
          <cell r="L35">
            <v>431</v>
          </cell>
          <cell r="M35">
            <v>484</v>
          </cell>
          <cell r="N35">
            <v>376</v>
          </cell>
          <cell r="O35">
            <v>410</v>
          </cell>
        </row>
        <row r="36">
          <cell r="C36">
            <v>147</v>
          </cell>
          <cell r="D36">
            <v>168</v>
          </cell>
          <cell r="E36">
            <v>148</v>
          </cell>
          <cell r="F36">
            <v>146</v>
          </cell>
          <cell r="G36">
            <v>147</v>
          </cell>
          <cell r="H36">
            <v>154</v>
          </cell>
          <cell r="I36">
            <v>153</v>
          </cell>
          <cell r="J36">
            <v>189</v>
          </cell>
          <cell r="K36">
            <v>147</v>
          </cell>
          <cell r="L36">
            <v>181</v>
          </cell>
          <cell r="M36">
            <v>223</v>
          </cell>
          <cell r="N36">
            <v>141</v>
          </cell>
          <cell r="O36">
            <v>151</v>
          </cell>
        </row>
        <row r="37">
          <cell r="C37">
            <v>968</v>
          </cell>
          <cell r="D37">
            <v>983</v>
          </cell>
          <cell r="E37">
            <v>920</v>
          </cell>
          <cell r="F37">
            <v>959</v>
          </cell>
          <cell r="G37">
            <v>886</v>
          </cell>
          <cell r="H37">
            <v>976</v>
          </cell>
          <cell r="I37">
            <v>916</v>
          </cell>
          <cell r="J37">
            <v>1011</v>
          </cell>
          <cell r="K37">
            <v>969</v>
          </cell>
          <cell r="L37">
            <v>1111</v>
          </cell>
          <cell r="M37">
            <v>1123</v>
          </cell>
          <cell r="N37">
            <v>890</v>
          </cell>
          <cell r="O37">
            <v>932</v>
          </cell>
        </row>
        <row r="38">
          <cell r="C38">
            <v>3908</v>
          </cell>
          <cell r="D38">
            <v>3890</v>
          </cell>
          <cell r="E38">
            <v>3355</v>
          </cell>
          <cell r="F38">
            <v>3759</v>
          </cell>
          <cell r="G38">
            <v>3671</v>
          </cell>
          <cell r="H38">
            <v>3587</v>
          </cell>
          <cell r="I38">
            <v>3702</v>
          </cell>
          <cell r="J38">
            <v>3672</v>
          </cell>
          <cell r="K38">
            <v>3749</v>
          </cell>
          <cell r="L38">
            <v>4508</v>
          </cell>
          <cell r="M38">
            <v>4315</v>
          </cell>
          <cell r="N38">
            <v>3479</v>
          </cell>
          <cell r="O38">
            <v>3110</v>
          </cell>
        </row>
        <row r="39">
          <cell r="C39">
            <v>373</v>
          </cell>
          <cell r="D39">
            <v>426</v>
          </cell>
          <cell r="E39">
            <v>390</v>
          </cell>
          <cell r="F39">
            <v>399</v>
          </cell>
          <cell r="G39">
            <v>363</v>
          </cell>
          <cell r="H39">
            <v>337</v>
          </cell>
          <cell r="I39">
            <v>373</v>
          </cell>
          <cell r="J39">
            <v>317</v>
          </cell>
          <cell r="K39">
            <v>302</v>
          </cell>
          <cell r="L39">
            <v>347</v>
          </cell>
          <cell r="M39">
            <v>384</v>
          </cell>
          <cell r="N39">
            <v>333</v>
          </cell>
          <cell r="O39">
            <v>297</v>
          </cell>
        </row>
        <row r="40">
          <cell r="C40">
            <v>299</v>
          </cell>
          <cell r="D40">
            <v>361</v>
          </cell>
          <cell r="E40">
            <v>339</v>
          </cell>
          <cell r="F40">
            <v>394</v>
          </cell>
          <cell r="G40">
            <v>342</v>
          </cell>
          <cell r="H40">
            <v>428</v>
          </cell>
          <cell r="I40">
            <v>355</v>
          </cell>
          <cell r="J40">
            <v>447</v>
          </cell>
          <cell r="K40">
            <v>378</v>
          </cell>
          <cell r="L40">
            <v>488</v>
          </cell>
          <cell r="M40">
            <v>500</v>
          </cell>
          <cell r="N40">
            <v>414</v>
          </cell>
          <cell r="O40">
            <v>426</v>
          </cell>
        </row>
        <row r="41">
          <cell r="C41">
            <v>1296</v>
          </cell>
          <cell r="D41">
            <v>1426</v>
          </cell>
          <cell r="E41">
            <v>1188</v>
          </cell>
          <cell r="F41">
            <v>1298</v>
          </cell>
          <cell r="G41">
            <v>1286</v>
          </cell>
          <cell r="H41">
            <v>1318</v>
          </cell>
          <cell r="I41">
            <v>1397</v>
          </cell>
          <cell r="J41">
            <v>1334</v>
          </cell>
          <cell r="K41">
            <v>1485</v>
          </cell>
          <cell r="L41">
            <v>1622</v>
          </cell>
          <cell r="M41">
            <v>1649</v>
          </cell>
          <cell r="N41">
            <v>1323</v>
          </cell>
          <cell r="O41">
            <v>1355</v>
          </cell>
        </row>
        <row r="42">
          <cell r="C42">
            <v>238</v>
          </cell>
          <cell r="D42">
            <v>268</v>
          </cell>
          <cell r="E42">
            <v>184</v>
          </cell>
          <cell r="F42">
            <v>238</v>
          </cell>
          <cell r="G42">
            <v>241</v>
          </cell>
          <cell r="H42">
            <v>211</v>
          </cell>
          <cell r="I42">
            <v>231</v>
          </cell>
          <cell r="J42">
            <v>225</v>
          </cell>
          <cell r="K42">
            <v>231</v>
          </cell>
          <cell r="L42">
            <v>321</v>
          </cell>
          <cell r="M42">
            <v>251</v>
          </cell>
          <cell r="N42">
            <v>197</v>
          </cell>
          <cell r="O42">
            <v>176</v>
          </cell>
        </row>
        <row r="43">
          <cell r="C43">
            <v>177</v>
          </cell>
          <cell r="D43">
            <v>166</v>
          </cell>
          <cell r="E43">
            <v>177</v>
          </cell>
          <cell r="F43">
            <v>175</v>
          </cell>
          <cell r="G43">
            <v>176</v>
          </cell>
          <cell r="H43">
            <v>178</v>
          </cell>
          <cell r="I43">
            <v>174</v>
          </cell>
          <cell r="J43">
            <v>150</v>
          </cell>
          <cell r="K43">
            <v>169</v>
          </cell>
          <cell r="L43">
            <v>196</v>
          </cell>
          <cell r="M43">
            <v>218</v>
          </cell>
          <cell r="N43">
            <v>165</v>
          </cell>
          <cell r="O43">
            <v>123</v>
          </cell>
        </row>
        <row r="44">
          <cell r="C44">
            <v>407</v>
          </cell>
          <cell r="D44">
            <v>464</v>
          </cell>
          <cell r="E44">
            <v>431</v>
          </cell>
          <cell r="F44">
            <v>431</v>
          </cell>
          <cell r="G44">
            <v>448</v>
          </cell>
          <cell r="H44">
            <v>471</v>
          </cell>
          <cell r="I44">
            <v>470</v>
          </cell>
          <cell r="J44">
            <v>488</v>
          </cell>
          <cell r="K44">
            <v>535</v>
          </cell>
          <cell r="L44">
            <v>540</v>
          </cell>
          <cell r="M44">
            <v>529</v>
          </cell>
          <cell r="N44">
            <v>448</v>
          </cell>
          <cell r="O44">
            <v>402</v>
          </cell>
        </row>
        <row r="45">
          <cell r="C45">
            <v>660</v>
          </cell>
          <cell r="D45">
            <v>736</v>
          </cell>
          <cell r="E45">
            <v>692</v>
          </cell>
          <cell r="F45">
            <v>751</v>
          </cell>
          <cell r="G45">
            <v>745</v>
          </cell>
          <cell r="H45">
            <v>716</v>
          </cell>
          <cell r="I45">
            <v>731</v>
          </cell>
          <cell r="J45">
            <v>712</v>
          </cell>
          <cell r="K45">
            <v>756</v>
          </cell>
          <cell r="L45">
            <v>933</v>
          </cell>
          <cell r="M45">
            <v>813</v>
          </cell>
          <cell r="N45">
            <v>652</v>
          </cell>
          <cell r="O45">
            <v>582</v>
          </cell>
        </row>
        <row r="46">
          <cell r="C46">
            <v>2539</v>
          </cell>
          <cell r="D46">
            <v>2586</v>
          </cell>
          <cell r="E46">
            <v>2273</v>
          </cell>
          <cell r="F46">
            <v>2251</v>
          </cell>
          <cell r="G46">
            <v>2385</v>
          </cell>
          <cell r="H46">
            <v>2330</v>
          </cell>
          <cell r="I46">
            <v>2214</v>
          </cell>
          <cell r="J46">
            <v>2324</v>
          </cell>
          <cell r="K46">
            <v>2286</v>
          </cell>
          <cell r="L46">
            <v>3145</v>
          </cell>
          <cell r="M46">
            <v>3183</v>
          </cell>
          <cell r="N46">
            <v>2400</v>
          </cell>
          <cell r="O46">
            <v>2242</v>
          </cell>
        </row>
        <row r="47">
          <cell r="C47">
            <v>370</v>
          </cell>
          <cell r="D47">
            <v>410</v>
          </cell>
          <cell r="E47">
            <v>382</v>
          </cell>
          <cell r="F47">
            <v>352</v>
          </cell>
          <cell r="G47">
            <v>394</v>
          </cell>
          <cell r="H47">
            <v>405</v>
          </cell>
          <cell r="I47">
            <v>401</v>
          </cell>
          <cell r="J47">
            <v>420</v>
          </cell>
          <cell r="K47">
            <v>454</v>
          </cell>
          <cell r="L47">
            <v>553</v>
          </cell>
          <cell r="M47">
            <v>473</v>
          </cell>
          <cell r="N47">
            <v>368</v>
          </cell>
          <cell r="O47">
            <v>362</v>
          </cell>
        </row>
        <row r="48">
          <cell r="C48">
            <v>3723</v>
          </cell>
          <cell r="D48">
            <v>3631</v>
          </cell>
          <cell r="E48">
            <v>3587</v>
          </cell>
          <cell r="F48">
            <v>3790</v>
          </cell>
          <cell r="G48">
            <v>3913</v>
          </cell>
          <cell r="H48">
            <v>3943</v>
          </cell>
          <cell r="I48">
            <v>4137</v>
          </cell>
          <cell r="J48">
            <v>3951</v>
          </cell>
          <cell r="K48">
            <v>4211</v>
          </cell>
          <cell r="L48">
            <v>5312</v>
          </cell>
          <cell r="M48">
            <v>5002</v>
          </cell>
          <cell r="N48">
            <v>3955</v>
          </cell>
          <cell r="O48">
            <v>3956</v>
          </cell>
        </row>
        <row r="49">
          <cell r="C49">
            <v>573</v>
          </cell>
          <cell r="D49">
            <v>627</v>
          </cell>
          <cell r="E49">
            <v>514</v>
          </cell>
          <cell r="F49">
            <v>545</v>
          </cell>
          <cell r="G49">
            <v>564</v>
          </cell>
          <cell r="H49">
            <v>549</v>
          </cell>
          <cell r="I49">
            <v>590</v>
          </cell>
          <cell r="J49">
            <v>547</v>
          </cell>
          <cell r="K49">
            <v>655</v>
          </cell>
          <cell r="L49">
            <v>832</v>
          </cell>
          <cell r="M49">
            <v>822</v>
          </cell>
          <cell r="N49">
            <v>647</v>
          </cell>
          <cell r="O49">
            <v>576</v>
          </cell>
        </row>
        <row r="50">
          <cell r="C50">
            <v>2197</v>
          </cell>
          <cell r="D50">
            <v>2335</v>
          </cell>
          <cell r="E50">
            <v>2025</v>
          </cell>
          <cell r="F50">
            <v>2182</v>
          </cell>
          <cell r="G50">
            <v>2201</v>
          </cell>
          <cell r="H50">
            <v>2379</v>
          </cell>
          <cell r="I50">
            <v>2381</v>
          </cell>
          <cell r="J50">
            <v>2356</v>
          </cell>
          <cell r="K50">
            <v>2585</v>
          </cell>
          <cell r="L50">
            <v>2721</v>
          </cell>
          <cell r="M50">
            <v>2738</v>
          </cell>
          <cell r="N50">
            <v>2181</v>
          </cell>
          <cell r="O50">
            <v>2150</v>
          </cell>
        </row>
        <row r="51">
          <cell r="C51">
            <v>116</v>
          </cell>
          <cell r="D51">
            <v>106</v>
          </cell>
          <cell r="E51">
            <v>95</v>
          </cell>
          <cell r="F51">
            <v>105</v>
          </cell>
          <cell r="G51">
            <v>104</v>
          </cell>
          <cell r="H51">
            <v>125</v>
          </cell>
          <cell r="I51">
            <v>112</v>
          </cell>
          <cell r="J51">
            <v>123</v>
          </cell>
          <cell r="K51">
            <v>124</v>
          </cell>
          <cell r="L51">
            <v>132</v>
          </cell>
          <cell r="M51">
            <v>119</v>
          </cell>
          <cell r="N51">
            <v>112</v>
          </cell>
          <cell r="O51">
            <v>114</v>
          </cell>
        </row>
        <row r="52">
          <cell r="C52">
            <v>78</v>
          </cell>
          <cell r="D52">
            <v>103</v>
          </cell>
          <cell r="E52">
            <v>82</v>
          </cell>
          <cell r="F52">
            <v>92</v>
          </cell>
          <cell r="G52">
            <v>75</v>
          </cell>
          <cell r="H52">
            <v>89</v>
          </cell>
          <cell r="I52">
            <v>93</v>
          </cell>
          <cell r="J52">
            <v>103</v>
          </cell>
          <cell r="K52">
            <v>70</v>
          </cell>
          <cell r="L52">
            <v>98</v>
          </cell>
          <cell r="M52">
            <v>91</v>
          </cell>
          <cell r="N52">
            <v>86</v>
          </cell>
          <cell r="O52">
            <v>85</v>
          </cell>
        </row>
        <row r="53">
          <cell r="C53">
            <v>553</v>
          </cell>
          <cell r="D53">
            <v>497</v>
          </cell>
          <cell r="E53">
            <v>468</v>
          </cell>
          <cell r="F53">
            <v>457</v>
          </cell>
          <cell r="G53">
            <v>466</v>
          </cell>
          <cell r="H53">
            <v>434</v>
          </cell>
          <cell r="I53">
            <v>507</v>
          </cell>
          <cell r="J53">
            <v>539</v>
          </cell>
          <cell r="K53">
            <v>532</v>
          </cell>
          <cell r="L53">
            <v>657</v>
          </cell>
          <cell r="M53">
            <v>661</v>
          </cell>
          <cell r="N53">
            <v>517</v>
          </cell>
          <cell r="O53">
            <v>495</v>
          </cell>
        </row>
        <row r="54">
          <cell r="C54">
            <v>167</v>
          </cell>
          <cell r="D54">
            <v>201</v>
          </cell>
          <cell r="E54">
            <v>174</v>
          </cell>
          <cell r="F54">
            <v>209</v>
          </cell>
          <cell r="G54">
            <v>175</v>
          </cell>
          <cell r="H54">
            <v>207</v>
          </cell>
          <cell r="I54">
            <v>206</v>
          </cell>
          <cell r="J54">
            <v>261</v>
          </cell>
          <cell r="K54">
            <v>213</v>
          </cell>
          <cell r="L54">
            <v>248</v>
          </cell>
          <cell r="M54">
            <v>279</v>
          </cell>
          <cell r="N54">
            <v>213</v>
          </cell>
          <cell r="O54">
            <v>201</v>
          </cell>
        </row>
        <row r="55">
          <cell r="C55">
            <v>5085</v>
          </cell>
          <cell r="D55">
            <v>5033</v>
          </cell>
          <cell r="E55">
            <v>4710</v>
          </cell>
          <cell r="F55">
            <v>5035</v>
          </cell>
          <cell r="G55">
            <v>5021</v>
          </cell>
          <cell r="H55">
            <v>5274</v>
          </cell>
          <cell r="I55">
            <v>5042</v>
          </cell>
          <cell r="J55">
            <v>5265</v>
          </cell>
          <cell r="K55">
            <v>5407</v>
          </cell>
          <cell r="L55">
            <v>6406</v>
          </cell>
          <cell r="M55">
            <v>6262</v>
          </cell>
          <cell r="N55">
            <v>5453</v>
          </cell>
          <cell r="O55">
            <v>5435</v>
          </cell>
        </row>
        <row r="56">
          <cell r="C56">
            <v>157</v>
          </cell>
          <cell r="D56">
            <v>138</v>
          </cell>
          <cell r="E56">
            <v>148</v>
          </cell>
          <cell r="F56">
            <v>150</v>
          </cell>
          <cell r="G56">
            <v>150</v>
          </cell>
          <cell r="H56">
            <v>144</v>
          </cell>
          <cell r="I56">
            <v>156</v>
          </cell>
          <cell r="J56">
            <v>143</v>
          </cell>
          <cell r="K56">
            <v>197</v>
          </cell>
          <cell r="L56">
            <v>187</v>
          </cell>
          <cell r="M56">
            <v>183</v>
          </cell>
          <cell r="N56">
            <v>144</v>
          </cell>
          <cell r="O56">
            <v>118</v>
          </cell>
        </row>
        <row r="57">
          <cell r="C57">
            <v>195</v>
          </cell>
          <cell r="D57">
            <v>219</v>
          </cell>
          <cell r="E57">
            <v>173</v>
          </cell>
          <cell r="F57">
            <v>198</v>
          </cell>
          <cell r="G57">
            <v>177</v>
          </cell>
          <cell r="H57">
            <v>180</v>
          </cell>
          <cell r="I57">
            <v>223</v>
          </cell>
          <cell r="J57">
            <v>203</v>
          </cell>
          <cell r="K57">
            <v>234</v>
          </cell>
          <cell r="L57">
            <v>225</v>
          </cell>
          <cell r="M57">
            <v>262</v>
          </cell>
          <cell r="N57">
            <v>200</v>
          </cell>
          <cell r="O57">
            <v>204</v>
          </cell>
        </row>
        <row r="58">
          <cell r="C58">
            <v>51</v>
          </cell>
          <cell r="D58">
            <v>52</v>
          </cell>
          <cell r="E58">
            <v>44</v>
          </cell>
          <cell r="F58">
            <v>42</v>
          </cell>
          <cell r="G58">
            <v>45</v>
          </cell>
          <cell r="H58">
            <v>44</v>
          </cell>
          <cell r="I58">
            <v>51</v>
          </cell>
          <cell r="J58">
            <v>49</v>
          </cell>
          <cell r="K58">
            <v>55</v>
          </cell>
          <cell r="L58">
            <v>55</v>
          </cell>
          <cell r="M58">
            <v>66</v>
          </cell>
          <cell r="N58">
            <v>77</v>
          </cell>
          <cell r="O58">
            <v>55</v>
          </cell>
        </row>
        <row r="59">
          <cell r="C59">
            <v>1642</v>
          </cell>
          <cell r="D59">
            <v>1627</v>
          </cell>
          <cell r="E59">
            <v>1372</v>
          </cell>
          <cell r="F59">
            <v>1536</v>
          </cell>
          <cell r="G59">
            <v>1414</v>
          </cell>
          <cell r="H59">
            <v>1505</v>
          </cell>
          <cell r="I59">
            <v>1624</v>
          </cell>
          <cell r="J59">
            <v>1485</v>
          </cell>
          <cell r="K59">
            <v>1705</v>
          </cell>
          <cell r="L59">
            <v>1861</v>
          </cell>
          <cell r="M59">
            <v>1840</v>
          </cell>
          <cell r="N59">
            <v>1343</v>
          </cell>
          <cell r="O59">
            <v>1387</v>
          </cell>
        </row>
        <row r="60">
          <cell r="C60">
            <v>581</v>
          </cell>
          <cell r="D60">
            <v>530</v>
          </cell>
          <cell r="E60">
            <v>482</v>
          </cell>
          <cell r="F60">
            <v>486</v>
          </cell>
          <cell r="G60">
            <v>482</v>
          </cell>
          <cell r="H60">
            <v>510</v>
          </cell>
          <cell r="I60">
            <v>475</v>
          </cell>
          <cell r="J60">
            <v>513</v>
          </cell>
          <cell r="K60">
            <v>506</v>
          </cell>
          <cell r="L60">
            <v>610</v>
          </cell>
          <cell r="M60">
            <v>561</v>
          </cell>
          <cell r="N60">
            <v>506</v>
          </cell>
          <cell r="O60">
            <v>475</v>
          </cell>
        </row>
        <row r="61">
          <cell r="C61">
            <v>902</v>
          </cell>
          <cell r="D61">
            <v>932</v>
          </cell>
          <cell r="E61">
            <v>901</v>
          </cell>
          <cell r="F61">
            <v>976</v>
          </cell>
          <cell r="G61">
            <v>912</v>
          </cell>
          <cell r="H61">
            <v>1021</v>
          </cell>
          <cell r="I61">
            <v>927</v>
          </cell>
          <cell r="J61">
            <v>1050</v>
          </cell>
          <cell r="K61">
            <v>932</v>
          </cell>
          <cell r="L61">
            <v>1184</v>
          </cell>
          <cell r="M61">
            <v>1150</v>
          </cell>
          <cell r="N61">
            <v>949</v>
          </cell>
          <cell r="O61">
            <v>1053</v>
          </cell>
        </row>
        <row r="62">
          <cell r="C62">
            <v>177</v>
          </cell>
          <cell r="D62">
            <v>163</v>
          </cell>
          <cell r="E62">
            <v>174</v>
          </cell>
          <cell r="F62">
            <v>157</v>
          </cell>
          <cell r="G62">
            <v>184</v>
          </cell>
          <cell r="H62">
            <v>149</v>
          </cell>
          <cell r="I62">
            <v>192</v>
          </cell>
          <cell r="J62">
            <v>162</v>
          </cell>
          <cell r="K62">
            <v>202</v>
          </cell>
          <cell r="L62">
            <v>236</v>
          </cell>
          <cell r="M62">
            <v>219</v>
          </cell>
          <cell r="N62">
            <v>160</v>
          </cell>
          <cell r="O62">
            <v>202</v>
          </cell>
        </row>
        <row r="63">
          <cell r="C63">
            <v>774</v>
          </cell>
          <cell r="D63">
            <v>760</v>
          </cell>
          <cell r="E63">
            <v>694</v>
          </cell>
          <cell r="F63">
            <v>687</v>
          </cell>
          <cell r="G63">
            <v>694</v>
          </cell>
          <cell r="H63">
            <v>725</v>
          </cell>
          <cell r="I63">
            <v>724</v>
          </cell>
          <cell r="J63">
            <v>687</v>
          </cell>
          <cell r="K63">
            <v>719</v>
          </cell>
          <cell r="L63">
            <v>804</v>
          </cell>
          <cell r="M63">
            <v>746</v>
          </cell>
          <cell r="N63">
            <v>566</v>
          </cell>
          <cell r="O63">
            <v>508</v>
          </cell>
        </row>
        <row r="64">
          <cell r="C64">
            <v>25</v>
          </cell>
          <cell r="D64">
            <v>40</v>
          </cell>
          <cell r="E64">
            <v>26</v>
          </cell>
          <cell r="F64">
            <v>38</v>
          </cell>
          <cell r="G64">
            <v>38</v>
          </cell>
          <cell r="H64">
            <v>39</v>
          </cell>
          <cell r="I64">
            <v>26</v>
          </cell>
          <cell r="J64">
            <v>32</v>
          </cell>
          <cell r="K64">
            <v>52</v>
          </cell>
          <cell r="L64">
            <v>34</v>
          </cell>
          <cell r="M64">
            <v>53</v>
          </cell>
          <cell r="N64">
            <v>20</v>
          </cell>
          <cell r="O64">
            <v>43</v>
          </cell>
        </row>
        <row r="65">
          <cell r="C65">
            <v>1605</v>
          </cell>
          <cell r="D65">
            <v>1557</v>
          </cell>
          <cell r="E65">
            <v>1550</v>
          </cell>
          <cell r="F65">
            <v>1460</v>
          </cell>
          <cell r="G65">
            <v>1390</v>
          </cell>
          <cell r="H65">
            <v>1509</v>
          </cell>
          <cell r="I65">
            <v>1546</v>
          </cell>
          <cell r="J65">
            <v>1553</v>
          </cell>
          <cell r="K65">
            <v>1619</v>
          </cell>
          <cell r="L65">
            <v>2364</v>
          </cell>
          <cell r="M65">
            <v>1979</v>
          </cell>
          <cell r="N65">
            <v>1843</v>
          </cell>
          <cell r="O65">
            <v>1482</v>
          </cell>
        </row>
        <row r="66">
          <cell r="C66">
            <v>443</v>
          </cell>
          <cell r="D66">
            <v>447</v>
          </cell>
          <cell r="E66">
            <v>400</v>
          </cell>
          <cell r="F66">
            <v>406</v>
          </cell>
          <cell r="G66">
            <v>425</v>
          </cell>
          <cell r="H66">
            <v>413</v>
          </cell>
          <cell r="I66">
            <v>463</v>
          </cell>
          <cell r="J66">
            <v>441</v>
          </cell>
          <cell r="K66">
            <v>488</v>
          </cell>
          <cell r="L66">
            <v>500</v>
          </cell>
          <cell r="M66">
            <v>528</v>
          </cell>
          <cell r="N66">
            <v>504</v>
          </cell>
          <cell r="O66">
            <v>491</v>
          </cell>
        </row>
        <row r="67">
          <cell r="C67">
            <v>261</v>
          </cell>
          <cell r="D67">
            <v>240</v>
          </cell>
          <cell r="E67">
            <v>269</v>
          </cell>
          <cell r="F67">
            <v>235</v>
          </cell>
          <cell r="G67">
            <v>263</v>
          </cell>
          <cell r="H67">
            <v>252</v>
          </cell>
          <cell r="I67">
            <v>276</v>
          </cell>
          <cell r="J67">
            <v>263</v>
          </cell>
          <cell r="K67">
            <v>272</v>
          </cell>
          <cell r="L67">
            <v>304</v>
          </cell>
          <cell r="M67">
            <v>320</v>
          </cell>
          <cell r="N67">
            <v>260</v>
          </cell>
          <cell r="O67">
            <v>317</v>
          </cell>
        </row>
        <row r="68">
          <cell r="C68">
            <v>2627</v>
          </cell>
          <cell r="D68">
            <v>2802</v>
          </cell>
          <cell r="E68">
            <v>2695</v>
          </cell>
          <cell r="F68">
            <v>2856</v>
          </cell>
          <cell r="G68">
            <v>2733</v>
          </cell>
          <cell r="H68">
            <v>2846</v>
          </cell>
          <cell r="I68">
            <v>2890</v>
          </cell>
          <cell r="J68">
            <v>2989</v>
          </cell>
          <cell r="K68">
            <v>3215</v>
          </cell>
          <cell r="L68">
            <v>3484</v>
          </cell>
          <cell r="M68">
            <v>3504</v>
          </cell>
          <cell r="N68">
            <v>3060</v>
          </cell>
          <cell r="O68">
            <v>2781</v>
          </cell>
        </row>
        <row r="69">
          <cell r="C69">
            <v>78</v>
          </cell>
          <cell r="D69">
            <v>69</v>
          </cell>
          <cell r="E69">
            <v>91</v>
          </cell>
          <cell r="F69">
            <v>77</v>
          </cell>
          <cell r="G69">
            <v>67</v>
          </cell>
          <cell r="H69">
            <v>71</v>
          </cell>
          <cell r="I69">
            <v>80</v>
          </cell>
          <cell r="J69">
            <v>79</v>
          </cell>
          <cell r="K69">
            <v>88</v>
          </cell>
          <cell r="L69">
            <v>73</v>
          </cell>
          <cell r="M69">
            <v>95</v>
          </cell>
          <cell r="N69">
            <v>66</v>
          </cell>
          <cell r="O69">
            <v>73</v>
          </cell>
        </row>
        <row r="70">
          <cell r="C70">
            <v>697</v>
          </cell>
          <cell r="D70">
            <v>724</v>
          </cell>
          <cell r="E70">
            <v>636</v>
          </cell>
          <cell r="F70">
            <v>668</v>
          </cell>
          <cell r="G70">
            <v>732</v>
          </cell>
          <cell r="H70">
            <v>677</v>
          </cell>
          <cell r="I70">
            <v>690</v>
          </cell>
          <cell r="J70">
            <v>797</v>
          </cell>
          <cell r="K70">
            <v>704</v>
          </cell>
          <cell r="L70">
            <v>826</v>
          </cell>
          <cell r="M70">
            <v>940</v>
          </cell>
          <cell r="N70">
            <v>697</v>
          </cell>
          <cell r="O70">
            <v>684</v>
          </cell>
        </row>
        <row r="71">
          <cell r="C71">
            <v>554</v>
          </cell>
          <cell r="D71">
            <v>605</v>
          </cell>
          <cell r="E71">
            <v>543</v>
          </cell>
          <cell r="F71">
            <v>622</v>
          </cell>
          <cell r="G71">
            <v>610</v>
          </cell>
          <cell r="H71">
            <v>619</v>
          </cell>
          <cell r="I71">
            <v>640</v>
          </cell>
          <cell r="J71">
            <v>608</v>
          </cell>
          <cell r="K71">
            <v>651</v>
          </cell>
          <cell r="L71">
            <v>747</v>
          </cell>
          <cell r="M71">
            <v>704</v>
          </cell>
          <cell r="N71">
            <v>707</v>
          </cell>
          <cell r="O71">
            <v>575</v>
          </cell>
        </row>
        <row r="72">
          <cell r="C72">
            <v>813</v>
          </cell>
          <cell r="D72">
            <v>810</v>
          </cell>
          <cell r="E72">
            <v>798</v>
          </cell>
          <cell r="F72">
            <v>837</v>
          </cell>
          <cell r="G72">
            <v>844</v>
          </cell>
          <cell r="H72">
            <v>886</v>
          </cell>
          <cell r="I72">
            <v>825</v>
          </cell>
          <cell r="J72">
            <v>848</v>
          </cell>
          <cell r="K72">
            <v>947</v>
          </cell>
          <cell r="L72">
            <v>1000</v>
          </cell>
          <cell r="M72">
            <v>998</v>
          </cell>
          <cell r="N72">
            <v>863</v>
          </cell>
          <cell r="O72">
            <v>841</v>
          </cell>
        </row>
        <row r="73">
          <cell r="C73">
            <v>337</v>
          </cell>
          <cell r="D73">
            <v>363</v>
          </cell>
          <cell r="E73">
            <v>347</v>
          </cell>
          <cell r="F73">
            <v>332</v>
          </cell>
          <cell r="G73">
            <v>353</v>
          </cell>
          <cell r="H73">
            <v>332</v>
          </cell>
          <cell r="I73">
            <v>308</v>
          </cell>
          <cell r="J73">
            <v>318</v>
          </cell>
          <cell r="K73">
            <v>380</v>
          </cell>
          <cell r="L73">
            <v>388</v>
          </cell>
          <cell r="M73">
            <v>415</v>
          </cell>
          <cell r="N73">
            <v>317</v>
          </cell>
          <cell r="O73">
            <v>281</v>
          </cell>
        </row>
        <row r="74">
          <cell r="C74">
            <v>144</v>
          </cell>
          <cell r="D74">
            <v>180</v>
          </cell>
          <cell r="E74">
            <v>163</v>
          </cell>
          <cell r="F74">
            <v>150</v>
          </cell>
          <cell r="G74">
            <v>163</v>
          </cell>
          <cell r="H74">
            <v>157</v>
          </cell>
          <cell r="I74">
            <v>160</v>
          </cell>
          <cell r="J74">
            <v>144</v>
          </cell>
          <cell r="K74">
            <v>145</v>
          </cell>
          <cell r="L74">
            <v>170</v>
          </cell>
          <cell r="M74">
            <v>181</v>
          </cell>
          <cell r="N74">
            <v>167</v>
          </cell>
          <cell r="O74">
            <v>184</v>
          </cell>
        </row>
        <row r="75">
          <cell r="C75">
            <v>217</v>
          </cell>
          <cell r="D75">
            <v>215</v>
          </cell>
          <cell r="E75">
            <v>207</v>
          </cell>
          <cell r="F75">
            <v>214</v>
          </cell>
          <cell r="G75">
            <v>198</v>
          </cell>
          <cell r="H75">
            <v>204</v>
          </cell>
          <cell r="I75">
            <v>194</v>
          </cell>
          <cell r="J75">
            <v>168</v>
          </cell>
          <cell r="K75">
            <v>211</v>
          </cell>
          <cell r="L75">
            <v>262</v>
          </cell>
          <cell r="M75">
            <v>214</v>
          </cell>
          <cell r="N75">
            <v>178</v>
          </cell>
          <cell r="O75">
            <v>138</v>
          </cell>
        </row>
        <row r="76">
          <cell r="C76">
            <v>411</v>
          </cell>
          <cell r="D76">
            <v>449</v>
          </cell>
          <cell r="E76">
            <v>374</v>
          </cell>
          <cell r="F76">
            <v>440</v>
          </cell>
          <cell r="G76">
            <v>423</v>
          </cell>
          <cell r="H76">
            <v>403</v>
          </cell>
          <cell r="I76">
            <v>413</v>
          </cell>
          <cell r="J76">
            <v>473</v>
          </cell>
          <cell r="K76">
            <v>443</v>
          </cell>
          <cell r="L76">
            <v>535</v>
          </cell>
          <cell r="M76">
            <v>401</v>
          </cell>
          <cell r="N76">
            <v>480</v>
          </cell>
          <cell r="O76">
            <v>459</v>
          </cell>
        </row>
        <row r="77">
          <cell r="C77">
            <v>11554</v>
          </cell>
          <cell r="D77">
            <v>10835</v>
          </cell>
          <cell r="E77">
            <v>9851</v>
          </cell>
          <cell r="F77">
            <v>10317</v>
          </cell>
          <cell r="G77">
            <v>10683</v>
          </cell>
          <cell r="H77">
            <v>10330</v>
          </cell>
          <cell r="I77">
            <v>10124</v>
          </cell>
          <cell r="J77">
            <v>10666</v>
          </cell>
          <cell r="K77">
            <v>11562</v>
          </cell>
          <cell r="L77">
            <v>14101</v>
          </cell>
          <cell r="M77">
            <v>12858</v>
          </cell>
          <cell r="N77">
            <v>10095</v>
          </cell>
          <cell r="O77">
            <v>9893</v>
          </cell>
        </row>
        <row r="78">
          <cell r="C78">
            <v>107</v>
          </cell>
          <cell r="D78">
            <v>132</v>
          </cell>
          <cell r="E78">
            <v>108</v>
          </cell>
          <cell r="F78">
            <v>120</v>
          </cell>
          <cell r="G78">
            <v>117</v>
          </cell>
          <cell r="H78">
            <v>141</v>
          </cell>
          <cell r="I78">
            <v>114</v>
          </cell>
          <cell r="J78">
            <v>117</v>
          </cell>
          <cell r="K78">
            <v>154</v>
          </cell>
          <cell r="L78">
            <v>172</v>
          </cell>
          <cell r="M78">
            <v>145</v>
          </cell>
          <cell r="N78">
            <v>140</v>
          </cell>
          <cell r="O78">
            <v>142</v>
          </cell>
        </row>
        <row r="79">
          <cell r="C79">
            <v>243</v>
          </cell>
          <cell r="D79">
            <v>244</v>
          </cell>
          <cell r="E79">
            <v>251</v>
          </cell>
          <cell r="F79">
            <v>250</v>
          </cell>
          <cell r="G79">
            <v>250</v>
          </cell>
          <cell r="H79">
            <v>274</v>
          </cell>
          <cell r="I79">
            <v>264</v>
          </cell>
          <cell r="J79">
            <v>260</v>
          </cell>
          <cell r="K79">
            <v>274</v>
          </cell>
          <cell r="L79">
            <v>314</v>
          </cell>
          <cell r="M79">
            <v>313</v>
          </cell>
          <cell r="N79">
            <v>228</v>
          </cell>
          <cell r="O79">
            <v>335</v>
          </cell>
        </row>
        <row r="80">
          <cell r="C80">
            <v>989</v>
          </cell>
          <cell r="D80">
            <v>960</v>
          </cell>
          <cell r="E80">
            <v>933</v>
          </cell>
          <cell r="F80">
            <v>924</v>
          </cell>
          <cell r="G80">
            <v>967</v>
          </cell>
          <cell r="H80">
            <v>947</v>
          </cell>
          <cell r="I80">
            <v>988</v>
          </cell>
          <cell r="J80">
            <v>973</v>
          </cell>
          <cell r="K80">
            <v>1038</v>
          </cell>
          <cell r="L80">
            <v>1178</v>
          </cell>
          <cell r="M80">
            <v>1227</v>
          </cell>
          <cell r="N80">
            <v>1003</v>
          </cell>
          <cell r="O80">
            <v>971</v>
          </cell>
        </row>
        <row r="81">
          <cell r="C81">
            <v>1047</v>
          </cell>
          <cell r="D81">
            <v>1088</v>
          </cell>
          <cell r="E81">
            <v>976</v>
          </cell>
          <cell r="F81">
            <v>1034</v>
          </cell>
          <cell r="G81">
            <v>1054</v>
          </cell>
          <cell r="H81">
            <v>1091</v>
          </cell>
          <cell r="I81">
            <v>1034</v>
          </cell>
          <cell r="J81">
            <v>1147</v>
          </cell>
          <cell r="K81">
            <v>1140</v>
          </cell>
          <cell r="L81">
            <v>1291</v>
          </cell>
          <cell r="M81">
            <v>1295</v>
          </cell>
          <cell r="N81">
            <v>1122</v>
          </cell>
          <cell r="O81">
            <v>1087</v>
          </cell>
        </row>
        <row r="82">
          <cell r="C82">
            <v>2006</v>
          </cell>
          <cell r="D82">
            <v>1934</v>
          </cell>
          <cell r="E82">
            <v>1851</v>
          </cell>
          <cell r="F82">
            <v>1827</v>
          </cell>
          <cell r="G82">
            <v>1952</v>
          </cell>
          <cell r="H82">
            <v>1798</v>
          </cell>
          <cell r="I82">
            <v>1810</v>
          </cell>
          <cell r="J82">
            <v>1789</v>
          </cell>
          <cell r="K82">
            <v>2048</v>
          </cell>
          <cell r="L82">
            <v>2351</v>
          </cell>
          <cell r="M82">
            <v>2381</v>
          </cell>
          <cell r="N82">
            <v>2032</v>
          </cell>
          <cell r="O82">
            <v>1998</v>
          </cell>
        </row>
        <row r="83">
          <cell r="C83">
            <v>90</v>
          </cell>
          <cell r="D83">
            <v>102</v>
          </cell>
          <cell r="E83">
            <v>67</v>
          </cell>
          <cell r="F83">
            <v>64</v>
          </cell>
          <cell r="G83">
            <v>110</v>
          </cell>
          <cell r="H83">
            <v>73</v>
          </cell>
          <cell r="I83">
            <v>98</v>
          </cell>
          <cell r="J83">
            <v>89</v>
          </cell>
          <cell r="K83">
            <v>107</v>
          </cell>
          <cell r="L83">
            <v>89</v>
          </cell>
          <cell r="M83">
            <v>121</v>
          </cell>
          <cell r="N83">
            <v>96</v>
          </cell>
          <cell r="O83">
            <v>81</v>
          </cell>
        </row>
        <row r="84">
          <cell r="C84">
            <v>2284</v>
          </cell>
          <cell r="D84">
            <v>2272</v>
          </cell>
          <cell r="E84">
            <v>2120</v>
          </cell>
          <cell r="F84">
            <v>2190</v>
          </cell>
          <cell r="G84">
            <v>2246</v>
          </cell>
          <cell r="H84">
            <v>2151</v>
          </cell>
          <cell r="I84">
            <v>2355</v>
          </cell>
          <cell r="J84">
            <v>2140</v>
          </cell>
          <cell r="K84">
            <v>2354</v>
          </cell>
          <cell r="L84">
            <v>2296</v>
          </cell>
          <cell r="M84">
            <v>2206</v>
          </cell>
          <cell r="N84">
            <v>1804</v>
          </cell>
          <cell r="O84">
            <v>1767</v>
          </cell>
        </row>
        <row r="85">
          <cell r="C85">
            <v>488</v>
          </cell>
          <cell r="D85">
            <v>480</v>
          </cell>
          <cell r="E85">
            <v>481</v>
          </cell>
          <cell r="F85">
            <v>524</v>
          </cell>
          <cell r="G85">
            <v>541</v>
          </cell>
          <cell r="H85">
            <v>515</v>
          </cell>
          <cell r="I85">
            <v>513</v>
          </cell>
          <cell r="J85">
            <v>560</v>
          </cell>
          <cell r="K85">
            <v>536</v>
          </cell>
          <cell r="L85">
            <v>687</v>
          </cell>
          <cell r="M85">
            <v>697</v>
          </cell>
          <cell r="N85">
            <v>617</v>
          </cell>
          <cell r="O85">
            <v>543</v>
          </cell>
        </row>
        <row r="86">
          <cell r="C86">
            <v>768</v>
          </cell>
          <cell r="D86">
            <v>711</v>
          </cell>
          <cell r="E86">
            <v>753</v>
          </cell>
          <cell r="F86">
            <v>824</v>
          </cell>
          <cell r="G86">
            <v>858</v>
          </cell>
          <cell r="H86">
            <v>801</v>
          </cell>
          <cell r="I86">
            <v>919</v>
          </cell>
          <cell r="J86">
            <v>952</v>
          </cell>
          <cell r="K86">
            <v>929</v>
          </cell>
          <cell r="L86">
            <v>1050</v>
          </cell>
          <cell r="M86">
            <v>1026</v>
          </cell>
          <cell r="N86">
            <v>973</v>
          </cell>
          <cell r="O86">
            <v>902</v>
          </cell>
        </row>
        <row r="87">
          <cell r="C87">
            <v>57</v>
          </cell>
          <cell r="D87">
            <v>66</v>
          </cell>
          <cell r="E87">
            <v>74</v>
          </cell>
          <cell r="F87">
            <v>57</v>
          </cell>
          <cell r="G87">
            <v>89</v>
          </cell>
          <cell r="H87">
            <v>80</v>
          </cell>
          <cell r="I87">
            <v>82</v>
          </cell>
          <cell r="J87">
            <v>101</v>
          </cell>
          <cell r="K87">
            <v>74</v>
          </cell>
          <cell r="L87">
            <v>141</v>
          </cell>
          <cell r="M87">
            <v>119</v>
          </cell>
          <cell r="N87">
            <v>108</v>
          </cell>
          <cell r="O87">
            <v>95</v>
          </cell>
        </row>
        <row r="88">
          <cell r="C88">
            <v>428</v>
          </cell>
          <cell r="D88">
            <v>427</v>
          </cell>
          <cell r="E88">
            <v>407</v>
          </cell>
          <cell r="F88">
            <v>361</v>
          </cell>
          <cell r="G88">
            <v>361</v>
          </cell>
          <cell r="H88">
            <v>371</v>
          </cell>
          <cell r="I88">
            <v>313</v>
          </cell>
          <cell r="J88">
            <v>341</v>
          </cell>
          <cell r="K88">
            <v>381</v>
          </cell>
          <cell r="L88">
            <v>410</v>
          </cell>
          <cell r="M88">
            <v>463</v>
          </cell>
          <cell r="N88">
            <v>275</v>
          </cell>
          <cell r="O88">
            <v>331</v>
          </cell>
        </row>
        <row r="89">
          <cell r="C89">
            <v>861</v>
          </cell>
          <cell r="D89">
            <v>843</v>
          </cell>
          <cell r="E89">
            <v>743</v>
          </cell>
          <cell r="F89">
            <v>843</v>
          </cell>
          <cell r="G89">
            <v>764</v>
          </cell>
          <cell r="H89">
            <v>747</v>
          </cell>
          <cell r="I89">
            <v>847</v>
          </cell>
          <cell r="J89">
            <v>773</v>
          </cell>
          <cell r="K89">
            <v>801</v>
          </cell>
          <cell r="L89">
            <v>905</v>
          </cell>
          <cell r="M89">
            <v>949</v>
          </cell>
          <cell r="N89">
            <v>747</v>
          </cell>
          <cell r="O89">
            <v>701</v>
          </cell>
        </row>
        <row r="90">
          <cell r="C90">
            <v>122</v>
          </cell>
          <cell r="D90">
            <v>123</v>
          </cell>
          <cell r="E90">
            <v>116</v>
          </cell>
          <cell r="F90">
            <v>145</v>
          </cell>
          <cell r="G90">
            <v>143</v>
          </cell>
          <cell r="H90">
            <v>107</v>
          </cell>
          <cell r="I90">
            <v>106</v>
          </cell>
          <cell r="J90">
            <v>118</v>
          </cell>
          <cell r="K90">
            <v>136</v>
          </cell>
          <cell r="L90">
            <v>159</v>
          </cell>
          <cell r="M90">
            <v>133</v>
          </cell>
          <cell r="N90">
            <v>135</v>
          </cell>
          <cell r="O90">
            <v>112</v>
          </cell>
        </row>
        <row r="91">
          <cell r="C91">
            <v>351</v>
          </cell>
          <cell r="D91">
            <v>336</v>
          </cell>
          <cell r="E91">
            <v>348</v>
          </cell>
          <cell r="F91">
            <v>363</v>
          </cell>
          <cell r="G91">
            <v>339</v>
          </cell>
          <cell r="H91">
            <v>359</v>
          </cell>
          <cell r="I91">
            <v>312</v>
          </cell>
          <cell r="J91">
            <v>315</v>
          </cell>
          <cell r="K91">
            <v>352</v>
          </cell>
          <cell r="L91">
            <v>326</v>
          </cell>
          <cell r="M91">
            <v>342</v>
          </cell>
          <cell r="N91">
            <v>295</v>
          </cell>
          <cell r="O91">
            <v>264</v>
          </cell>
        </row>
        <row r="92">
          <cell r="C92">
            <v>1649</v>
          </cell>
          <cell r="D92">
            <v>1815</v>
          </cell>
          <cell r="E92">
            <v>1661</v>
          </cell>
          <cell r="F92">
            <v>1705</v>
          </cell>
          <cell r="G92">
            <v>1695</v>
          </cell>
          <cell r="H92">
            <v>1780</v>
          </cell>
          <cell r="I92">
            <v>1777</v>
          </cell>
          <cell r="J92">
            <v>1901</v>
          </cell>
          <cell r="K92">
            <v>1900</v>
          </cell>
          <cell r="L92">
            <v>2363</v>
          </cell>
          <cell r="M92">
            <v>2169</v>
          </cell>
          <cell r="N92">
            <v>1660</v>
          </cell>
          <cell r="O92">
            <v>1537</v>
          </cell>
        </row>
        <row r="93">
          <cell r="C93">
            <v>157</v>
          </cell>
          <cell r="D93">
            <v>160</v>
          </cell>
          <cell r="E93">
            <v>135</v>
          </cell>
          <cell r="F93">
            <v>166</v>
          </cell>
          <cell r="G93">
            <v>155</v>
          </cell>
          <cell r="H93">
            <v>168</v>
          </cell>
          <cell r="I93">
            <v>134</v>
          </cell>
          <cell r="J93">
            <v>168</v>
          </cell>
          <cell r="K93">
            <v>167</v>
          </cell>
          <cell r="L93">
            <v>196</v>
          </cell>
          <cell r="M93">
            <v>171</v>
          </cell>
          <cell r="N93">
            <v>138</v>
          </cell>
          <cell r="O93">
            <v>148</v>
          </cell>
        </row>
        <row r="94">
          <cell r="C94">
            <v>1128</v>
          </cell>
          <cell r="D94">
            <v>1165</v>
          </cell>
          <cell r="E94">
            <v>1066</v>
          </cell>
          <cell r="F94">
            <v>1071</v>
          </cell>
          <cell r="G94">
            <v>1097</v>
          </cell>
          <cell r="H94">
            <v>1129</v>
          </cell>
          <cell r="I94">
            <v>1090</v>
          </cell>
          <cell r="J94">
            <v>1200</v>
          </cell>
          <cell r="K94">
            <v>1213</v>
          </cell>
          <cell r="L94">
            <v>1382</v>
          </cell>
          <cell r="M94">
            <v>1384</v>
          </cell>
          <cell r="N94">
            <v>1145</v>
          </cell>
          <cell r="O94">
            <v>1053</v>
          </cell>
        </row>
        <row r="95">
          <cell r="C95">
            <v>345</v>
          </cell>
          <cell r="D95">
            <v>351</v>
          </cell>
          <cell r="E95">
            <v>358</v>
          </cell>
          <cell r="F95">
            <v>330</v>
          </cell>
          <cell r="G95">
            <v>339</v>
          </cell>
          <cell r="H95">
            <v>348</v>
          </cell>
          <cell r="I95">
            <v>358</v>
          </cell>
          <cell r="J95">
            <v>375</v>
          </cell>
          <cell r="K95">
            <v>333</v>
          </cell>
          <cell r="L95">
            <v>441</v>
          </cell>
          <cell r="M95">
            <v>425</v>
          </cell>
          <cell r="N95">
            <v>327</v>
          </cell>
          <cell r="O95">
            <v>258</v>
          </cell>
        </row>
        <row r="96">
          <cell r="C96">
            <v>472</v>
          </cell>
          <cell r="D96">
            <v>540</v>
          </cell>
          <cell r="E96">
            <v>431</v>
          </cell>
          <cell r="F96">
            <v>482</v>
          </cell>
          <cell r="G96">
            <v>481</v>
          </cell>
          <cell r="H96">
            <v>480</v>
          </cell>
          <cell r="I96">
            <v>558</v>
          </cell>
          <cell r="J96">
            <v>492</v>
          </cell>
          <cell r="K96">
            <v>596</v>
          </cell>
          <cell r="L96">
            <v>561</v>
          </cell>
          <cell r="M96">
            <v>634</v>
          </cell>
          <cell r="N96">
            <v>526</v>
          </cell>
          <cell r="O96">
            <v>500</v>
          </cell>
        </row>
        <row r="97">
          <cell r="C97">
            <v>1650</v>
          </cell>
          <cell r="D97">
            <v>1578</v>
          </cell>
          <cell r="E97">
            <v>1464</v>
          </cell>
          <cell r="F97">
            <v>1526</v>
          </cell>
          <cell r="G97">
            <v>1574</v>
          </cell>
          <cell r="H97">
            <v>1471</v>
          </cell>
          <cell r="I97">
            <v>1523</v>
          </cell>
          <cell r="J97">
            <v>1585</v>
          </cell>
          <cell r="K97">
            <v>1672</v>
          </cell>
          <cell r="L97">
            <v>2011</v>
          </cell>
          <cell r="M97">
            <v>1825</v>
          </cell>
          <cell r="N97">
            <v>1425</v>
          </cell>
          <cell r="O97">
            <v>1259</v>
          </cell>
        </row>
        <row r="98">
          <cell r="C98">
            <v>792</v>
          </cell>
          <cell r="D98">
            <v>902</v>
          </cell>
          <cell r="E98">
            <v>785</v>
          </cell>
          <cell r="F98">
            <v>800</v>
          </cell>
          <cell r="G98">
            <v>810</v>
          </cell>
          <cell r="H98">
            <v>826</v>
          </cell>
          <cell r="I98">
            <v>803</v>
          </cell>
          <cell r="J98">
            <v>837</v>
          </cell>
          <cell r="K98">
            <v>867</v>
          </cell>
          <cell r="L98">
            <v>1014</v>
          </cell>
          <cell r="M98">
            <v>1017</v>
          </cell>
          <cell r="N98">
            <v>772</v>
          </cell>
          <cell r="O98">
            <v>756</v>
          </cell>
        </row>
        <row r="99">
          <cell r="C99">
            <v>1413</v>
          </cell>
          <cell r="D99">
            <v>1475</v>
          </cell>
          <cell r="E99">
            <v>1276</v>
          </cell>
          <cell r="F99">
            <v>1264</v>
          </cell>
          <cell r="G99">
            <v>1297</v>
          </cell>
          <cell r="H99">
            <v>1292</v>
          </cell>
          <cell r="I99">
            <v>1342</v>
          </cell>
          <cell r="J99">
            <v>1265</v>
          </cell>
          <cell r="K99">
            <v>1517</v>
          </cell>
          <cell r="L99">
            <v>1801</v>
          </cell>
          <cell r="M99">
            <v>1711</v>
          </cell>
          <cell r="N99">
            <v>1349</v>
          </cell>
          <cell r="O99">
            <v>1394</v>
          </cell>
        </row>
        <row r="100">
          <cell r="C100">
            <v>566</v>
          </cell>
          <cell r="D100">
            <v>564</v>
          </cell>
          <cell r="E100">
            <v>550</v>
          </cell>
          <cell r="F100">
            <v>510</v>
          </cell>
          <cell r="G100">
            <v>537</v>
          </cell>
          <cell r="H100">
            <v>541</v>
          </cell>
          <cell r="I100">
            <v>548</v>
          </cell>
          <cell r="J100">
            <v>528</v>
          </cell>
          <cell r="K100">
            <v>556</v>
          </cell>
          <cell r="L100">
            <v>695</v>
          </cell>
          <cell r="M100">
            <v>707</v>
          </cell>
          <cell r="N100">
            <v>531</v>
          </cell>
          <cell r="O100">
            <v>488</v>
          </cell>
        </row>
        <row r="101">
          <cell r="C101">
            <v>633</v>
          </cell>
          <cell r="D101">
            <v>676</v>
          </cell>
          <cell r="E101">
            <v>550</v>
          </cell>
          <cell r="F101">
            <v>568</v>
          </cell>
          <cell r="G101">
            <v>567</v>
          </cell>
          <cell r="H101">
            <v>602</v>
          </cell>
          <cell r="I101">
            <v>597</v>
          </cell>
          <cell r="J101">
            <v>598</v>
          </cell>
          <cell r="K101">
            <v>584</v>
          </cell>
          <cell r="L101">
            <v>711</v>
          </cell>
          <cell r="M101">
            <v>657</v>
          </cell>
          <cell r="N101">
            <v>562</v>
          </cell>
          <cell r="O101">
            <v>491</v>
          </cell>
        </row>
        <row r="102">
          <cell r="C102">
            <v>238</v>
          </cell>
          <cell r="D102">
            <v>227</v>
          </cell>
          <cell r="E102">
            <v>214</v>
          </cell>
          <cell r="F102">
            <v>222</v>
          </cell>
          <cell r="G102">
            <v>240</v>
          </cell>
          <cell r="H102">
            <v>252</v>
          </cell>
          <cell r="I102">
            <v>200</v>
          </cell>
          <cell r="J102">
            <v>215</v>
          </cell>
          <cell r="K102">
            <v>224</v>
          </cell>
          <cell r="L102">
            <v>299</v>
          </cell>
          <cell r="M102">
            <v>247</v>
          </cell>
          <cell r="N102">
            <v>157</v>
          </cell>
          <cell r="O102">
            <v>167</v>
          </cell>
        </row>
        <row r="103">
          <cell r="C103">
            <v>427</v>
          </cell>
          <cell r="D103">
            <v>400</v>
          </cell>
          <cell r="E103">
            <v>385</v>
          </cell>
          <cell r="F103">
            <v>396</v>
          </cell>
          <cell r="G103">
            <v>400</v>
          </cell>
          <cell r="H103">
            <v>393</v>
          </cell>
          <cell r="I103">
            <v>449</v>
          </cell>
          <cell r="J103">
            <v>435</v>
          </cell>
          <cell r="K103">
            <v>431</v>
          </cell>
          <cell r="L103">
            <v>456</v>
          </cell>
          <cell r="M103">
            <v>397</v>
          </cell>
          <cell r="N103">
            <v>429</v>
          </cell>
          <cell r="O103">
            <v>349</v>
          </cell>
        </row>
        <row r="104">
          <cell r="C104">
            <v>677</v>
          </cell>
          <cell r="D104">
            <v>666</v>
          </cell>
          <cell r="E104">
            <v>612</v>
          </cell>
          <cell r="F104">
            <v>656</v>
          </cell>
          <cell r="G104">
            <v>642</v>
          </cell>
          <cell r="H104">
            <v>598</v>
          </cell>
          <cell r="I104">
            <v>622</v>
          </cell>
          <cell r="J104">
            <v>627</v>
          </cell>
          <cell r="K104">
            <v>661</v>
          </cell>
          <cell r="L104">
            <v>713</v>
          </cell>
          <cell r="M104">
            <v>743</v>
          </cell>
          <cell r="N104">
            <v>584</v>
          </cell>
          <cell r="O104">
            <v>576</v>
          </cell>
        </row>
        <row r="105">
          <cell r="C105">
            <v>373</v>
          </cell>
          <cell r="D105">
            <v>437</v>
          </cell>
          <cell r="E105">
            <v>343</v>
          </cell>
          <cell r="F105">
            <v>393</v>
          </cell>
          <cell r="G105">
            <v>402</v>
          </cell>
          <cell r="H105">
            <v>399</v>
          </cell>
          <cell r="I105">
            <v>461</v>
          </cell>
          <cell r="J105">
            <v>462</v>
          </cell>
          <cell r="K105">
            <v>427</v>
          </cell>
          <cell r="L105">
            <v>487</v>
          </cell>
          <cell r="M105">
            <v>483</v>
          </cell>
          <cell r="N105">
            <v>436</v>
          </cell>
          <cell r="O105">
            <v>408</v>
          </cell>
        </row>
        <row r="106">
          <cell r="C106">
            <v>479</v>
          </cell>
          <cell r="D106">
            <v>521</v>
          </cell>
          <cell r="E106">
            <v>505</v>
          </cell>
          <cell r="F106">
            <v>512</v>
          </cell>
          <cell r="G106">
            <v>517</v>
          </cell>
          <cell r="H106">
            <v>466</v>
          </cell>
          <cell r="I106">
            <v>571</v>
          </cell>
          <cell r="J106">
            <v>547</v>
          </cell>
          <cell r="K106">
            <v>598</v>
          </cell>
          <cell r="L106">
            <v>645</v>
          </cell>
          <cell r="M106">
            <v>696</v>
          </cell>
          <cell r="N106">
            <v>548</v>
          </cell>
          <cell r="O106">
            <v>583</v>
          </cell>
        </row>
        <row r="107">
          <cell r="C107">
            <v>79</v>
          </cell>
          <cell r="D107">
            <v>97</v>
          </cell>
          <cell r="E107">
            <v>83</v>
          </cell>
          <cell r="F107">
            <v>103</v>
          </cell>
          <cell r="G107">
            <v>93</v>
          </cell>
          <cell r="H107">
            <v>102</v>
          </cell>
          <cell r="I107">
            <v>92</v>
          </cell>
          <cell r="J107">
            <v>103</v>
          </cell>
          <cell r="K107">
            <v>105</v>
          </cell>
          <cell r="L107">
            <v>108</v>
          </cell>
          <cell r="M107">
            <v>99</v>
          </cell>
          <cell r="N107">
            <v>89</v>
          </cell>
          <cell r="O107">
            <v>109</v>
          </cell>
        </row>
        <row r="108">
          <cell r="C108">
            <v>103</v>
          </cell>
          <cell r="D108">
            <v>97</v>
          </cell>
          <cell r="E108">
            <v>140</v>
          </cell>
          <cell r="F108">
            <v>91</v>
          </cell>
          <cell r="G108">
            <v>112</v>
          </cell>
          <cell r="H108">
            <v>138</v>
          </cell>
          <cell r="I108">
            <v>112</v>
          </cell>
          <cell r="J108">
            <v>142</v>
          </cell>
          <cell r="K108">
            <v>139</v>
          </cell>
          <cell r="L108">
            <v>169</v>
          </cell>
          <cell r="M108">
            <v>137</v>
          </cell>
          <cell r="N108">
            <v>169</v>
          </cell>
          <cell r="O108">
            <v>117</v>
          </cell>
        </row>
        <row r="109">
          <cell r="C109">
            <v>127</v>
          </cell>
          <cell r="D109">
            <v>142</v>
          </cell>
          <cell r="E109">
            <v>144</v>
          </cell>
          <cell r="F109">
            <v>133</v>
          </cell>
          <cell r="G109">
            <v>142</v>
          </cell>
          <cell r="H109">
            <v>125</v>
          </cell>
          <cell r="I109">
            <v>137</v>
          </cell>
          <cell r="J109">
            <v>144</v>
          </cell>
          <cell r="K109">
            <v>152</v>
          </cell>
          <cell r="L109">
            <v>156</v>
          </cell>
          <cell r="M109">
            <v>178</v>
          </cell>
          <cell r="N109">
            <v>116</v>
          </cell>
          <cell r="O109">
            <v>141</v>
          </cell>
        </row>
        <row r="110">
          <cell r="C110">
            <v>229</v>
          </cell>
          <cell r="D110">
            <v>260</v>
          </cell>
          <cell r="E110">
            <v>229</v>
          </cell>
          <cell r="F110">
            <v>257</v>
          </cell>
          <cell r="G110">
            <v>210</v>
          </cell>
          <cell r="H110">
            <v>210</v>
          </cell>
          <cell r="I110">
            <v>227</v>
          </cell>
          <cell r="J110">
            <v>245</v>
          </cell>
          <cell r="K110">
            <v>278</v>
          </cell>
          <cell r="L110">
            <v>304</v>
          </cell>
          <cell r="M110">
            <v>301</v>
          </cell>
          <cell r="N110">
            <v>276</v>
          </cell>
          <cell r="O110">
            <v>234</v>
          </cell>
        </row>
        <row r="111">
          <cell r="C111">
            <v>46</v>
          </cell>
          <cell r="D111">
            <v>33</v>
          </cell>
          <cell r="E111">
            <v>31</v>
          </cell>
          <cell r="F111">
            <v>33</v>
          </cell>
          <cell r="G111">
            <v>32</v>
          </cell>
          <cell r="H111">
            <v>26</v>
          </cell>
          <cell r="I111">
            <v>47</v>
          </cell>
          <cell r="J111">
            <v>36</v>
          </cell>
          <cell r="K111">
            <v>49</v>
          </cell>
          <cell r="L111">
            <v>58</v>
          </cell>
          <cell r="M111">
            <v>61</v>
          </cell>
          <cell r="N111">
            <v>46</v>
          </cell>
          <cell r="O111">
            <v>38</v>
          </cell>
        </row>
        <row r="112">
          <cell r="C112">
            <v>2427</v>
          </cell>
          <cell r="D112">
            <v>2720</v>
          </cell>
          <cell r="E112">
            <v>2589</v>
          </cell>
          <cell r="F112">
            <v>2833</v>
          </cell>
          <cell r="G112">
            <v>2881</v>
          </cell>
          <cell r="H112">
            <v>2954</v>
          </cell>
          <cell r="I112">
            <v>3137</v>
          </cell>
          <cell r="J112">
            <v>3244</v>
          </cell>
          <cell r="K112">
            <v>3440</v>
          </cell>
          <cell r="L112">
            <v>3931</v>
          </cell>
          <cell r="M112">
            <v>3898</v>
          </cell>
          <cell r="N112">
            <v>3379</v>
          </cell>
          <cell r="O112">
            <v>3284</v>
          </cell>
        </row>
        <row r="113">
          <cell r="C113">
            <v>418</v>
          </cell>
          <cell r="D113">
            <v>429</v>
          </cell>
          <cell r="E113">
            <v>361</v>
          </cell>
          <cell r="F113">
            <v>410</v>
          </cell>
          <cell r="G113">
            <v>365</v>
          </cell>
          <cell r="H113">
            <v>407</v>
          </cell>
          <cell r="I113">
            <v>365</v>
          </cell>
          <cell r="J113">
            <v>382</v>
          </cell>
          <cell r="K113">
            <v>460</v>
          </cell>
          <cell r="L113">
            <v>492</v>
          </cell>
          <cell r="M113">
            <v>410</v>
          </cell>
          <cell r="N113">
            <v>287</v>
          </cell>
          <cell r="O113">
            <v>225</v>
          </cell>
        </row>
        <row r="114">
          <cell r="C114">
            <v>11688</v>
          </cell>
          <cell r="D114">
            <v>11802</v>
          </cell>
          <cell r="E114">
            <v>11342</v>
          </cell>
          <cell r="F114">
            <v>11671</v>
          </cell>
          <cell r="G114">
            <v>11473</v>
          </cell>
          <cell r="H114">
            <v>11819</v>
          </cell>
          <cell r="I114">
            <v>11924</v>
          </cell>
          <cell r="J114">
            <v>12210</v>
          </cell>
          <cell r="K114">
            <v>12719</v>
          </cell>
          <cell r="L114">
            <v>14937</v>
          </cell>
          <cell r="M114">
            <v>14878</v>
          </cell>
          <cell r="N114">
            <v>12591</v>
          </cell>
          <cell r="O114">
            <v>11845</v>
          </cell>
        </row>
        <row r="115">
          <cell r="C115">
            <v>118</v>
          </cell>
          <cell r="D115">
            <v>112</v>
          </cell>
          <cell r="E115">
            <v>121</v>
          </cell>
          <cell r="F115">
            <v>131</v>
          </cell>
          <cell r="G115">
            <v>122</v>
          </cell>
          <cell r="H115">
            <v>118</v>
          </cell>
          <cell r="I115">
            <v>117</v>
          </cell>
          <cell r="J115">
            <v>139</v>
          </cell>
          <cell r="K115">
            <v>125</v>
          </cell>
          <cell r="L115">
            <v>162</v>
          </cell>
          <cell r="M115">
            <v>143</v>
          </cell>
          <cell r="N115">
            <v>137</v>
          </cell>
          <cell r="O115">
            <v>118</v>
          </cell>
        </row>
        <row r="116">
          <cell r="C116">
            <v>71</v>
          </cell>
          <cell r="D116">
            <v>105</v>
          </cell>
          <cell r="E116">
            <v>70</v>
          </cell>
          <cell r="F116">
            <v>75</v>
          </cell>
          <cell r="G116">
            <v>91</v>
          </cell>
          <cell r="H116">
            <v>76</v>
          </cell>
          <cell r="I116">
            <v>69</v>
          </cell>
          <cell r="J116">
            <v>76</v>
          </cell>
          <cell r="K116">
            <v>78</v>
          </cell>
          <cell r="L116">
            <v>120</v>
          </cell>
          <cell r="M116">
            <v>100</v>
          </cell>
          <cell r="N116">
            <v>74</v>
          </cell>
          <cell r="O116">
            <v>90</v>
          </cell>
        </row>
        <row r="117">
          <cell r="C117">
            <v>354</v>
          </cell>
          <cell r="D117">
            <v>337</v>
          </cell>
          <cell r="E117">
            <v>317</v>
          </cell>
          <cell r="F117">
            <v>316</v>
          </cell>
          <cell r="G117">
            <v>325</v>
          </cell>
          <cell r="H117">
            <v>333</v>
          </cell>
          <cell r="I117">
            <v>377</v>
          </cell>
          <cell r="J117">
            <v>370</v>
          </cell>
          <cell r="K117">
            <v>407</v>
          </cell>
          <cell r="L117">
            <v>435</v>
          </cell>
          <cell r="M117">
            <v>422</v>
          </cell>
          <cell r="N117">
            <v>366</v>
          </cell>
          <cell r="O117">
            <v>340</v>
          </cell>
        </row>
        <row r="118">
          <cell r="C118">
            <v>1343</v>
          </cell>
          <cell r="D118">
            <v>1439</v>
          </cell>
          <cell r="E118">
            <v>1312</v>
          </cell>
          <cell r="F118">
            <v>1357</v>
          </cell>
          <cell r="G118">
            <v>1366</v>
          </cell>
          <cell r="H118">
            <v>1343</v>
          </cell>
          <cell r="I118">
            <v>1359</v>
          </cell>
          <cell r="J118">
            <v>1423</v>
          </cell>
          <cell r="K118">
            <v>1303</v>
          </cell>
          <cell r="L118">
            <v>1536</v>
          </cell>
          <cell r="M118">
            <v>1549</v>
          </cell>
          <cell r="N118">
            <v>1192</v>
          </cell>
          <cell r="O118">
            <v>1108</v>
          </cell>
        </row>
        <row r="119">
          <cell r="C119">
            <v>613</v>
          </cell>
          <cell r="D119">
            <v>675</v>
          </cell>
          <cell r="E119">
            <v>609</v>
          </cell>
          <cell r="F119">
            <v>600</v>
          </cell>
          <cell r="G119">
            <v>638</v>
          </cell>
          <cell r="H119">
            <v>597</v>
          </cell>
          <cell r="I119">
            <v>636</v>
          </cell>
          <cell r="J119">
            <v>642</v>
          </cell>
          <cell r="K119">
            <v>641</v>
          </cell>
          <cell r="L119">
            <v>803</v>
          </cell>
          <cell r="M119">
            <v>746</v>
          </cell>
          <cell r="N119">
            <v>600</v>
          </cell>
          <cell r="O119">
            <v>670</v>
          </cell>
        </row>
        <row r="120">
          <cell r="C120">
            <v>731</v>
          </cell>
          <cell r="D120">
            <v>881</v>
          </cell>
          <cell r="E120">
            <v>721</v>
          </cell>
          <cell r="F120">
            <v>716</v>
          </cell>
          <cell r="G120">
            <v>765</v>
          </cell>
          <cell r="H120">
            <v>758</v>
          </cell>
          <cell r="I120">
            <v>822</v>
          </cell>
          <cell r="J120">
            <v>804</v>
          </cell>
          <cell r="K120">
            <v>878</v>
          </cell>
          <cell r="L120">
            <v>923</v>
          </cell>
          <cell r="M120">
            <v>955</v>
          </cell>
          <cell r="N120">
            <v>725</v>
          </cell>
          <cell r="O120">
            <v>717</v>
          </cell>
        </row>
        <row r="121">
          <cell r="C121">
            <v>353</v>
          </cell>
          <cell r="D121">
            <v>396</v>
          </cell>
          <cell r="E121">
            <v>355</v>
          </cell>
          <cell r="F121">
            <v>377</v>
          </cell>
          <cell r="G121">
            <v>376</v>
          </cell>
          <cell r="H121">
            <v>376</v>
          </cell>
          <cell r="I121">
            <v>372</v>
          </cell>
          <cell r="J121">
            <v>379</v>
          </cell>
          <cell r="K121">
            <v>419</v>
          </cell>
          <cell r="L121">
            <v>404</v>
          </cell>
          <cell r="M121">
            <v>438</v>
          </cell>
          <cell r="N121">
            <v>377</v>
          </cell>
          <cell r="O121">
            <v>414</v>
          </cell>
        </row>
        <row r="122">
          <cell r="C122">
            <v>180</v>
          </cell>
          <cell r="D122">
            <v>162</v>
          </cell>
          <cell r="E122">
            <v>138</v>
          </cell>
          <cell r="F122">
            <v>147</v>
          </cell>
          <cell r="G122">
            <v>149</v>
          </cell>
          <cell r="H122">
            <v>149</v>
          </cell>
          <cell r="I122">
            <v>136</v>
          </cell>
          <cell r="J122">
            <v>164</v>
          </cell>
          <cell r="K122">
            <v>155</v>
          </cell>
          <cell r="L122">
            <v>156</v>
          </cell>
          <cell r="M122">
            <v>188</v>
          </cell>
          <cell r="N122">
            <v>142</v>
          </cell>
          <cell r="O122">
            <v>135</v>
          </cell>
        </row>
      </sheetData>
      <sheetData sheetId="7"/>
      <sheetData sheetId="8">
        <row r="9">
          <cell r="C9" t="str">
            <v>P</v>
          </cell>
        </row>
        <row r="10">
          <cell r="C10" t="str">
            <v>P</v>
          </cell>
        </row>
        <row r="11">
          <cell r="C11" t="str">
            <v>P</v>
          </cell>
        </row>
        <row r="12">
          <cell r="C12" t="str">
            <v>P</v>
          </cell>
        </row>
        <row r="13">
          <cell r="C13" t="str">
            <v>P</v>
          </cell>
        </row>
        <row r="14">
          <cell r="C14" t="str">
            <v>A</v>
          </cell>
        </row>
        <row r="15">
          <cell r="C15" t="str">
            <v>P</v>
          </cell>
        </row>
        <row r="16">
          <cell r="C16" t="str">
            <v>A</v>
          </cell>
        </row>
        <row r="17">
          <cell r="C17" t="str">
            <v>A</v>
          </cell>
        </row>
        <row r="18">
          <cell r="C18" t="str">
            <v>P</v>
          </cell>
        </row>
        <row r="19">
          <cell r="C19" t="str">
            <v>P</v>
          </cell>
        </row>
        <row r="20">
          <cell r="C20" t="str">
            <v>P</v>
          </cell>
        </row>
        <row r="21">
          <cell r="C21" t="str">
            <v>P</v>
          </cell>
        </row>
        <row r="22">
          <cell r="C22" t="str">
            <v>P</v>
          </cell>
        </row>
        <row r="23">
          <cell r="C23" t="str">
            <v>P</v>
          </cell>
        </row>
        <row r="24">
          <cell r="C24" t="str">
            <v>P</v>
          </cell>
        </row>
        <row r="25">
          <cell r="C25" t="str">
            <v>P</v>
          </cell>
        </row>
        <row r="26">
          <cell r="C26" t="str">
            <v>P</v>
          </cell>
        </row>
        <row r="27">
          <cell r="C27" t="str">
            <v>P</v>
          </cell>
        </row>
        <row r="28">
          <cell r="C28" t="str">
            <v>P</v>
          </cell>
        </row>
        <row r="29">
          <cell r="C29" t="str">
            <v>P</v>
          </cell>
        </row>
        <row r="30">
          <cell r="C30" t="str">
            <v>P</v>
          </cell>
        </row>
        <row r="31">
          <cell r="C31" t="str">
            <v>P</v>
          </cell>
        </row>
        <row r="32">
          <cell r="C32" t="str">
            <v>P</v>
          </cell>
        </row>
        <row r="33">
          <cell r="C33" t="str">
            <v>P</v>
          </cell>
        </row>
        <row r="34">
          <cell r="C34" t="str">
            <v>P</v>
          </cell>
        </row>
        <row r="35">
          <cell r="C35" t="str">
            <v>P</v>
          </cell>
        </row>
        <row r="36">
          <cell r="C36" t="str">
            <v>P</v>
          </cell>
        </row>
        <row r="37">
          <cell r="C37" t="str">
            <v>P</v>
          </cell>
        </row>
        <row r="38">
          <cell r="C38" t="str">
            <v>P</v>
          </cell>
        </row>
        <row r="39">
          <cell r="C39" t="str">
            <v>P</v>
          </cell>
        </row>
        <row r="40">
          <cell r="C40" t="str">
            <v>P</v>
          </cell>
        </row>
        <row r="41">
          <cell r="C41" t="str">
            <v>P</v>
          </cell>
        </row>
        <row r="42">
          <cell r="C42" t="str">
            <v>P</v>
          </cell>
        </row>
        <row r="43">
          <cell r="C43" t="str">
            <v>P</v>
          </cell>
        </row>
        <row r="44">
          <cell r="C44" t="str">
            <v>P</v>
          </cell>
        </row>
        <row r="45">
          <cell r="C45" t="str">
            <v>P</v>
          </cell>
        </row>
        <row r="46">
          <cell r="C46" t="str">
            <v>P</v>
          </cell>
        </row>
        <row r="47">
          <cell r="C47" t="str">
            <v>P</v>
          </cell>
        </row>
        <row r="48">
          <cell r="C48" t="str">
            <v>P</v>
          </cell>
        </row>
        <row r="49">
          <cell r="C49" t="str">
            <v>P</v>
          </cell>
        </row>
        <row r="50">
          <cell r="C50" t="str">
            <v>P</v>
          </cell>
        </row>
        <row r="51">
          <cell r="C51" t="str">
            <v>P</v>
          </cell>
        </row>
        <row r="52">
          <cell r="C52" t="str">
            <v>P</v>
          </cell>
        </row>
        <row r="53">
          <cell r="C53" t="str">
            <v>P</v>
          </cell>
        </row>
        <row r="54">
          <cell r="C54" t="str">
            <v>P</v>
          </cell>
        </row>
        <row r="55">
          <cell r="C55" t="str">
            <v>P</v>
          </cell>
        </row>
        <row r="56">
          <cell r="C56" t="str">
            <v>P</v>
          </cell>
        </row>
        <row r="57">
          <cell r="C57" t="str">
            <v>A</v>
          </cell>
        </row>
        <row r="58">
          <cell r="C58" t="str">
            <v>P</v>
          </cell>
        </row>
        <row r="59">
          <cell r="C59" t="str">
            <v>P</v>
          </cell>
        </row>
        <row r="60">
          <cell r="C60" t="str">
            <v>P</v>
          </cell>
        </row>
        <row r="61">
          <cell r="C61" t="str">
            <v>P</v>
          </cell>
        </row>
        <row r="62">
          <cell r="C62" t="str">
            <v>P</v>
          </cell>
        </row>
        <row r="63">
          <cell r="C63" t="str">
            <v>P</v>
          </cell>
        </row>
        <row r="64">
          <cell r="C64" t="str">
            <v>P</v>
          </cell>
        </row>
        <row r="65">
          <cell r="C65" t="str">
            <v>A</v>
          </cell>
        </row>
        <row r="66">
          <cell r="C66" t="str">
            <v>P</v>
          </cell>
        </row>
        <row r="67">
          <cell r="C67" t="str">
            <v>P</v>
          </cell>
        </row>
        <row r="68">
          <cell r="C68" t="str">
            <v>P</v>
          </cell>
        </row>
        <row r="69">
          <cell r="C69" t="str">
            <v>P</v>
          </cell>
        </row>
        <row r="70">
          <cell r="C70" t="str">
            <v>P</v>
          </cell>
        </row>
        <row r="71">
          <cell r="C71" t="str">
            <v>P</v>
          </cell>
        </row>
        <row r="72">
          <cell r="C72" t="str">
            <v>P</v>
          </cell>
        </row>
        <row r="73">
          <cell r="C73" t="str">
            <v>P</v>
          </cell>
        </row>
        <row r="74">
          <cell r="C74" t="str">
            <v>P</v>
          </cell>
        </row>
        <row r="75">
          <cell r="C75" t="str">
            <v>A</v>
          </cell>
        </row>
        <row r="76">
          <cell r="C76" t="str">
            <v>P</v>
          </cell>
        </row>
        <row r="77">
          <cell r="C77" t="str">
            <v>P</v>
          </cell>
        </row>
        <row r="78">
          <cell r="C78" t="str">
            <v>P</v>
          </cell>
        </row>
        <row r="79">
          <cell r="C79" t="str">
            <v>A</v>
          </cell>
        </row>
        <row r="80">
          <cell r="C80" t="str">
            <v>P</v>
          </cell>
        </row>
        <row r="81">
          <cell r="C81" t="str">
            <v>P</v>
          </cell>
        </row>
        <row r="82">
          <cell r="C82" t="str">
            <v>P</v>
          </cell>
        </row>
        <row r="83">
          <cell r="C83" t="str">
            <v>P</v>
          </cell>
        </row>
        <row r="84">
          <cell r="C84" t="str">
            <v>A</v>
          </cell>
        </row>
        <row r="85">
          <cell r="C85" t="str">
            <v>P</v>
          </cell>
        </row>
        <row r="86">
          <cell r="C86" t="str">
            <v>P</v>
          </cell>
        </row>
        <row r="87">
          <cell r="C87" t="str">
            <v>P</v>
          </cell>
        </row>
        <row r="88">
          <cell r="C88" t="str">
            <v>A</v>
          </cell>
        </row>
        <row r="89">
          <cell r="C89" t="str">
            <v>P</v>
          </cell>
        </row>
        <row r="90">
          <cell r="C90" t="str">
            <v>P</v>
          </cell>
        </row>
        <row r="91">
          <cell r="C91" t="str">
            <v>P</v>
          </cell>
        </row>
        <row r="92">
          <cell r="C92" t="str">
            <v>P</v>
          </cell>
        </row>
        <row r="93">
          <cell r="C93" t="str">
            <v>P</v>
          </cell>
        </row>
        <row r="94">
          <cell r="C94" t="str">
            <v>P</v>
          </cell>
        </row>
        <row r="95">
          <cell r="C95" t="str">
            <v>P</v>
          </cell>
        </row>
        <row r="96">
          <cell r="C96" t="str">
            <v>P</v>
          </cell>
        </row>
        <row r="97">
          <cell r="C97" t="str">
            <v>P</v>
          </cell>
        </row>
        <row r="98">
          <cell r="C98" t="str">
            <v>P</v>
          </cell>
        </row>
        <row r="99">
          <cell r="C99" t="str">
            <v>P</v>
          </cell>
        </row>
        <row r="100">
          <cell r="C100" t="str">
            <v>P</v>
          </cell>
        </row>
        <row r="101">
          <cell r="C101" t="str">
            <v>P</v>
          </cell>
        </row>
        <row r="102">
          <cell r="C102" t="str">
            <v>P</v>
          </cell>
        </row>
        <row r="103">
          <cell r="C103" t="str">
            <v>P</v>
          </cell>
        </row>
        <row r="104">
          <cell r="C104" t="str">
            <v>P</v>
          </cell>
        </row>
        <row r="105">
          <cell r="C105" t="str">
            <v>P</v>
          </cell>
        </row>
        <row r="106">
          <cell r="C106" t="str">
            <v>P</v>
          </cell>
        </row>
        <row r="107">
          <cell r="C107" t="str">
            <v>P</v>
          </cell>
        </row>
        <row r="108">
          <cell r="C108" t="str">
            <v>A</v>
          </cell>
        </row>
        <row r="109">
          <cell r="C109" t="str">
            <v>A</v>
          </cell>
        </row>
        <row r="110">
          <cell r="C110" t="str">
            <v>A</v>
          </cell>
        </row>
        <row r="111">
          <cell r="C111" t="str">
            <v>P</v>
          </cell>
        </row>
        <row r="112">
          <cell r="C112" t="str">
            <v>P</v>
          </cell>
        </row>
        <row r="113">
          <cell r="C113" t="str">
            <v>P</v>
          </cell>
        </row>
        <row r="114">
          <cell r="C114" t="str">
            <v>P</v>
          </cell>
        </row>
        <row r="115">
          <cell r="C115" t="str">
            <v>P</v>
          </cell>
        </row>
        <row r="116">
          <cell r="C116" t="str">
            <v>A</v>
          </cell>
        </row>
        <row r="117">
          <cell r="C117" t="str">
            <v>P</v>
          </cell>
        </row>
        <row r="118">
          <cell r="C118" t="str">
            <v>P</v>
          </cell>
        </row>
        <row r="119">
          <cell r="C119" t="str">
            <v>P</v>
          </cell>
        </row>
        <row r="120">
          <cell r="C120" t="str">
            <v>P</v>
          </cell>
        </row>
        <row r="121">
          <cell r="C121" t="str">
            <v>P</v>
          </cell>
        </row>
        <row r="122">
          <cell r="C122" t="str">
            <v>P</v>
          </cell>
        </row>
        <row r="123">
          <cell r="C123" t="str">
            <v>P</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Budget"/>
      <sheetName val="Sheet2"/>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ADM"/>
      <sheetName val="Salary"/>
      <sheetName val="PRC 006 SchPsych"/>
      <sheetName val="Prc001 Teacher"/>
      <sheetName val="Prc004 PET"/>
      <sheetName val="PRC 006 SchPsych v2"/>
      <sheetName val="Prc002 CentOff"/>
      <sheetName val="Prc003 NonInst"/>
      <sheetName val="Prc005 SchBld"/>
      <sheetName val="Prc007 Instr"/>
      <sheetName val="Prc012 Driver"/>
      <sheetName val="Prc014 VocPrg"/>
      <sheetName val="Prc013 VocMoe"/>
      <sheetName val="Prc034 AIG"/>
      <sheetName val="Prc015 SchTech"/>
      <sheetName val="1"/>
      <sheetName val="Prc027 Tch Assist"/>
      <sheetName val="Prc028 StaffDev"/>
      <sheetName val="Prc054LimitEng"/>
      <sheetName val="Prc061 ClassMat"/>
      <sheetName val="Prc069 AtRisk"/>
      <sheetName val="Prc130 Textbook"/>
      <sheetName val="Sum(Across)"/>
      <sheetName val="Sum(Down)"/>
      <sheetName val="Sum(Down) FINAL FOCUS"/>
      <sheetName val="Sheet1"/>
      <sheetName val="Sheet3"/>
      <sheetName val="Sheet4"/>
      <sheetName val="Sheet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7">
          <cell r="B7" t="str">
            <v>010</v>
          </cell>
          <cell r="C7" t="str">
            <v>Alamance-Burlington</v>
          </cell>
          <cell r="D7">
            <v>1679</v>
          </cell>
          <cell r="E7">
            <v>1745</v>
          </cell>
          <cell r="F7">
            <v>1521</v>
          </cell>
          <cell r="G7">
            <v>1651</v>
          </cell>
          <cell r="H7">
            <v>1730</v>
          </cell>
          <cell r="I7">
            <v>1704</v>
          </cell>
          <cell r="J7">
            <v>1750</v>
          </cell>
          <cell r="K7">
            <v>1869</v>
          </cell>
          <cell r="L7">
            <v>1819</v>
          </cell>
          <cell r="M7">
            <v>2207</v>
          </cell>
          <cell r="N7">
            <v>1951</v>
          </cell>
          <cell r="O7">
            <v>1708</v>
          </cell>
          <cell r="P7">
            <v>1513</v>
          </cell>
          <cell r="Q7">
            <v>22847</v>
          </cell>
        </row>
        <row r="8">
          <cell r="B8" t="str">
            <v>020</v>
          </cell>
          <cell r="C8" t="str">
            <v>Alexander County</v>
          </cell>
          <cell r="D8">
            <v>328</v>
          </cell>
          <cell r="E8">
            <v>322</v>
          </cell>
          <cell r="F8">
            <v>294</v>
          </cell>
          <cell r="G8">
            <v>315</v>
          </cell>
          <cell r="H8">
            <v>339</v>
          </cell>
          <cell r="I8">
            <v>372</v>
          </cell>
          <cell r="J8">
            <v>318</v>
          </cell>
          <cell r="K8">
            <v>353</v>
          </cell>
          <cell r="L8">
            <v>381</v>
          </cell>
          <cell r="M8">
            <v>367</v>
          </cell>
          <cell r="N8">
            <v>434</v>
          </cell>
          <cell r="O8">
            <v>317</v>
          </cell>
          <cell r="P8">
            <v>357</v>
          </cell>
          <cell r="Q8">
            <v>4497</v>
          </cell>
        </row>
        <row r="9">
          <cell r="B9" t="str">
            <v>030</v>
          </cell>
          <cell r="C9" t="str">
            <v>Alleghany County</v>
          </cell>
          <cell r="D9">
            <v>106</v>
          </cell>
          <cell r="E9">
            <v>113</v>
          </cell>
          <cell r="F9">
            <v>102</v>
          </cell>
          <cell r="G9">
            <v>107</v>
          </cell>
          <cell r="H9">
            <v>99</v>
          </cell>
          <cell r="I9">
            <v>110</v>
          </cell>
          <cell r="J9">
            <v>102</v>
          </cell>
          <cell r="K9">
            <v>123</v>
          </cell>
          <cell r="L9">
            <v>98</v>
          </cell>
          <cell r="M9">
            <v>107</v>
          </cell>
          <cell r="N9">
            <v>114</v>
          </cell>
          <cell r="O9">
            <v>110</v>
          </cell>
          <cell r="P9">
            <v>88</v>
          </cell>
          <cell r="Q9">
            <v>1379</v>
          </cell>
        </row>
        <row r="10">
          <cell r="B10" t="str">
            <v>040</v>
          </cell>
          <cell r="C10" t="str">
            <v>Anson County</v>
          </cell>
          <cell r="D10">
            <v>254</v>
          </cell>
          <cell r="E10">
            <v>254</v>
          </cell>
          <cell r="F10">
            <v>213</v>
          </cell>
          <cell r="G10">
            <v>215</v>
          </cell>
          <cell r="H10">
            <v>213</v>
          </cell>
          <cell r="I10">
            <v>221</v>
          </cell>
          <cell r="J10">
            <v>227</v>
          </cell>
          <cell r="K10">
            <v>244</v>
          </cell>
          <cell r="L10">
            <v>238</v>
          </cell>
          <cell r="M10">
            <v>277</v>
          </cell>
          <cell r="N10">
            <v>223</v>
          </cell>
          <cell r="O10">
            <v>200</v>
          </cell>
          <cell r="P10">
            <v>217</v>
          </cell>
          <cell r="Q10">
            <v>2996</v>
          </cell>
        </row>
        <row r="11">
          <cell r="B11" t="str">
            <v>050</v>
          </cell>
          <cell r="C11" t="str">
            <v>Ashe County</v>
          </cell>
          <cell r="D11">
            <v>193</v>
          </cell>
          <cell r="E11">
            <v>178</v>
          </cell>
          <cell r="F11">
            <v>204</v>
          </cell>
          <cell r="G11">
            <v>169</v>
          </cell>
          <cell r="H11">
            <v>196</v>
          </cell>
          <cell r="I11">
            <v>228</v>
          </cell>
          <cell r="J11">
            <v>190</v>
          </cell>
          <cell r="K11">
            <v>242</v>
          </cell>
          <cell r="L11">
            <v>241</v>
          </cell>
          <cell r="M11">
            <v>234</v>
          </cell>
          <cell r="N11">
            <v>271</v>
          </cell>
          <cell r="O11">
            <v>204</v>
          </cell>
          <cell r="P11">
            <v>211</v>
          </cell>
          <cell r="Q11">
            <v>2761</v>
          </cell>
        </row>
        <row r="12">
          <cell r="B12" t="str">
            <v>060</v>
          </cell>
          <cell r="C12" t="str">
            <v>Avery County</v>
          </cell>
          <cell r="D12">
            <v>161</v>
          </cell>
          <cell r="E12">
            <v>108</v>
          </cell>
          <cell r="F12">
            <v>120</v>
          </cell>
          <cell r="G12">
            <v>126</v>
          </cell>
          <cell r="H12">
            <v>143</v>
          </cell>
          <cell r="I12">
            <v>128</v>
          </cell>
          <cell r="J12">
            <v>127</v>
          </cell>
          <cell r="K12">
            <v>135</v>
          </cell>
          <cell r="L12">
            <v>169</v>
          </cell>
          <cell r="M12">
            <v>170</v>
          </cell>
          <cell r="N12">
            <v>153</v>
          </cell>
          <cell r="O12">
            <v>129</v>
          </cell>
          <cell r="P12">
            <v>137</v>
          </cell>
          <cell r="Q12">
            <v>1806</v>
          </cell>
        </row>
        <row r="13">
          <cell r="B13" t="str">
            <v>070</v>
          </cell>
          <cell r="C13" t="str">
            <v>Beaufort County</v>
          </cell>
          <cell r="D13">
            <v>418</v>
          </cell>
          <cell r="E13">
            <v>416</v>
          </cell>
          <cell r="F13">
            <v>388</v>
          </cell>
          <cell r="G13">
            <v>386</v>
          </cell>
          <cell r="H13">
            <v>444</v>
          </cell>
          <cell r="I13">
            <v>437</v>
          </cell>
          <cell r="J13">
            <v>471</v>
          </cell>
          <cell r="K13">
            <v>464</v>
          </cell>
          <cell r="L13">
            <v>505</v>
          </cell>
          <cell r="M13">
            <v>493</v>
          </cell>
          <cell r="N13">
            <v>533</v>
          </cell>
          <cell r="O13">
            <v>436</v>
          </cell>
          <cell r="P13">
            <v>468</v>
          </cell>
          <cell r="Q13">
            <v>5859</v>
          </cell>
        </row>
        <row r="14">
          <cell r="B14" t="str">
            <v>080</v>
          </cell>
          <cell r="C14" t="str">
            <v>Bertie County</v>
          </cell>
          <cell r="D14">
            <v>130</v>
          </cell>
          <cell r="E14">
            <v>97</v>
          </cell>
          <cell r="F14">
            <v>131</v>
          </cell>
          <cell r="G14">
            <v>119</v>
          </cell>
          <cell r="H14">
            <v>120</v>
          </cell>
          <cell r="I14">
            <v>134</v>
          </cell>
          <cell r="J14">
            <v>122</v>
          </cell>
          <cell r="K14">
            <v>157</v>
          </cell>
          <cell r="L14">
            <v>146</v>
          </cell>
          <cell r="M14">
            <v>167</v>
          </cell>
          <cell r="N14">
            <v>160</v>
          </cell>
          <cell r="O14">
            <v>122</v>
          </cell>
          <cell r="P14">
            <v>134</v>
          </cell>
          <cell r="Q14">
            <v>1739</v>
          </cell>
        </row>
        <row r="15">
          <cell r="B15" t="str">
            <v>090</v>
          </cell>
          <cell r="C15" t="str">
            <v>Bladen County</v>
          </cell>
          <cell r="D15">
            <v>269</v>
          </cell>
          <cell r="E15">
            <v>255</v>
          </cell>
          <cell r="F15">
            <v>270</v>
          </cell>
          <cell r="G15">
            <v>265</v>
          </cell>
          <cell r="H15">
            <v>257</v>
          </cell>
          <cell r="I15">
            <v>242</v>
          </cell>
          <cell r="J15">
            <v>273</v>
          </cell>
          <cell r="K15">
            <v>299</v>
          </cell>
          <cell r="L15">
            <v>286</v>
          </cell>
          <cell r="M15">
            <v>406</v>
          </cell>
          <cell r="N15">
            <v>361</v>
          </cell>
          <cell r="O15">
            <v>331</v>
          </cell>
          <cell r="P15">
            <v>310</v>
          </cell>
          <cell r="Q15">
            <v>3824</v>
          </cell>
        </row>
        <row r="16">
          <cell r="B16" t="str">
            <v>100</v>
          </cell>
          <cell r="C16" t="str">
            <v>Brunswick County</v>
          </cell>
          <cell r="D16">
            <v>860</v>
          </cell>
          <cell r="E16">
            <v>931</v>
          </cell>
          <cell r="F16">
            <v>876</v>
          </cell>
          <cell r="G16">
            <v>865</v>
          </cell>
          <cell r="H16">
            <v>919</v>
          </cell>
          <cell r="I16">
            <v>913</v>
          </cell>
          <cell r="J16">
            <v>979</v>
          </cell>
          <cell r="K16">
            <v>1027</v>
          </cell>
          <cell r="L16">
            <v>1090</v>
          </cell>
          <cell r="M16">
            <v>1389</v>
          </cell>
          <cell r="N16">
            <v>1301</v>
          </cell>
          <cell r="O16">
            <v>973</v>
          </cell>
          <cell r="P16">
            <v>951</v>
          </cell>
          <cell r="Q16">
            <v>13074</v>
          </cell>
        </row>
        <row r="17">
          <cell r="B17" t="str">
            <v>110</v>
          </cell>
          <cell r="C17" t="str">
            <v>Buncombe County</v>
          </cell>
          <cell r="D17">
            <v>1687</v>
          </cell>
          <cell r="E17">
            <v>1863</v>
          </cell>
          <cell r="F17">
            <v>1541</v>
          </cell>
          <cell r="G17">
            <v>1767</v>
          </cell>
          <cell r="H17">
            <v>1681</v>
          </cell>
          <cell r="I17">
            <v>1564</v>
          </cell>
          <cell r="J17">
            <v>1682</v>
          </cell>
          <cell r="K17">
            <v>1675</v>
          </cell>
          <cell r="L17">
            <v>1704</v>
          </cell>
          <cell r="M17">
            <v>2014</v>
          </cell>
          <cell r="N17">
            <v>1939</v>
          </cell>
          <cell r="O17">
            <v>1770</v>
          </cell>
          <cell r="P17">
            <v>1669</v>
          </cell>
          <cell r="Q17">
            <v>22556</v>
          </cell>
        </row>
        <row r="18">
          <cell r="B18" t="str">
            <v>111</v>
          </cell>
          <cell r="C18" t="str">
            <v>Asheville City</v>
          </cell>
          <cell r="D18">
            <v>325</v>
          </cell>
          <cell r="E18">
            <v>332</v>
          </cell>
          <cell r="F18">
            <v>288</v>
          </cell>
          <cell r="G18">
            <v>313</v>
          </cell>
          <cell r="H18">
            <v>275</v>
          </cell>
          <cell r="I18">
            <v>307</v>
          </cell>
          <cell r="J18">
            <v>278</v>
          </cell>
          <cell r="K18">
            <v>260</v>
          </cell>
          <cell r="L18">
            <v>321</v>
          </cell>
          <cell r="M18">
            <v>427</v>
          </cell>
          <cell r="N18">
            <v>388</v>
          </cell>
          <cell r="O18">
            <v>346</v>
          </cell>
          <cell r="P18">
            <v>350</v>
          </cell>
          <cell r="Q18">
            <v>4210</v>
          </cell>
        </row>
        <row r="19">
          <cell r="B19" t="str">
            <v>120</v>
          </cell>
          <cell r="C19" t="str">
            <v>Burke County</v>
          </cell>
          <cell r="D19">
            <v>843</v>
          </cell>
          <cell r="E19">
            <v>794</v>
          </cell>
          <cell r="F19">
            <v>799</v>
          </cell>
          <cell r="G19">
            <v>785</v>
          </cell>
          <cell r="H19">
            <v>806</v>
          </cell>
          <cell r="I19">
            <v>812</v>
          </cell>
          <cell r="J19">
            <v>875</v>
          </cell>
          <cell r="K19">
            <v>904</v>
          </cell>
          <cell r="L19">
            <v>899</v>
          </cell>
          <cell r="M19">
            <v>1076</v>
          </cell>
          <cell r="N19">
            <v>1053</v>
          </cell>
          <cell r="O19">
            <v>872</v>
          </cell>
          <cell r="P19">
            <v>909</v>
          </cell>
          <cell r="Q19">
            <v>11427</v>
          </cell>
        </row>
        <row r="20">
          <cell r="B20" t="str">
            <v>130</v>
          </cell>
          <cell r="C20" t="str">
            <v>Cabarrus County</v>
          </cell>
          <cell r="D20">
            <v>2576</v>
          </cell>
          <cell r="E20">
            <v>2583</v>
          </cell>
          <cell r="F20">
            <v>2341</v>
          </cell>
          <cell r="G20">
            <v>2447</v>
          </cell>
          <cell r="H20">
            <v>2547</v>
          </cell>
          <cell r="I20">
            <v>2595</v>
          </cell>
          <cell r="J20">
            <v>2575</v>
          </cell>
          <cell r="K20">
            <v>2668</v>
          </cell>
          <cell r="L20">
            <v>2882</v>
          </cell>
          <cell r="M20">
            <v>3236</v>
          </cell>
          <cell r="N20">
            <v>3221</v>
          </cell>
          <cell r="O20">
            <v>2560</v>
          </cell>
          <cell r="P20">
            <v>2411</v>
          </cell>
          <cell r="Q20">
            <v>34642</v>
          </cell>
        </row>
        <row r="21">
          <cell r="B21" t="str">
            <v>132</v>
          </cell>
          <cell r="C21" t="str">
            <v>Kannapolis City</v>
          </cell>
          <cell r="D21">
            <v>454</v>
          </cell>
          <cell r="E21">
            <v>457</v>
          </cell>
          <cell r="F21">
            <v>384</v>
          </cell>
          <cell r="G21">
            <v>413</v>
          </cell>
          <cell r="H21">
            <v>404</v>
          </cell>
          <cell r="I21">
            <v>386</v>
          </cell>
          <cell r="J21">
            <v>426</v>
          </cell>
          <cell r="K21">
            <v>401</v>
          </cell>
          <cell r="L21">
            <v>456</v>
          </cell>
          <cell r="M21">
            <v>553</v>
          </cell>
          <cell r="N21">
            <v>538</v>
          </cell>
          <cell r="O21">
            <v>320</v>
          </cell>
          <cell r="P21">
            <v>389</v>
          </cell>
          <cell r="Q21">
            <v>5581</v>
          </cell>
        </row>
        <row r="22">
          <cell r="B22" t="str">
            <v>140</v>
          </cell>
          <cell r="C22" t="str">
            <v>Caldwell County</v>
          </cell>
          <cell r="D22">
            <v>716</v>
          </cell>
          <cell r="E22">
            <v>870</v>
          </cell>
          <cell r="F22">
            <v>725</v>
          </cell>
          <cell r="G22">
            <v>777</v>
          </cell>
          <cell r="H22">
            <v>781</v>
          </cell>
          <cell r="I22">
            <v>793</v>
          </cell>
          <cell r="J22">
            <v>796</v>
          </cell>
          <cell r="K22">
            <v>855</v>
          </cell>
          <cell r="L22">
            <v>867</v>
          </cell>
          <cell r="M22">
            <v>925</v>
          </cell>
          <cell r="N22">
            <v>956</v>
          </cell>
          <cell r="O22">
            <v>881</v>
          </cell>
          <cell r="P22">
            <v>855</v>
          </cell>
          <cell r="Q22">
            <v>10797</v>
          </cell>
        </row>
        <row r="23">
          <cell r="B23" t="str">
            <v>150</v>
          </cell>
          <cell r="C23" t="str">
            <v>Camden County</v>
          </cell>
          <cell r="D23">
            <v>138</v>
          </cell>
          <cell r="E23">
            <v>161</v>
          </cell>
          <cell r="F23">
            <v>155</v>
          </cell>
          <cell r="G23">
            <v>143</v>
          </cell>
          <cell r="H23">
            <v>167</v>
          </cell>
          <cell r="I23">
            <v>145</v>
          </cell>
          <cell r="J23">
            <v>142</v>
          </cell>
          <cell r="K23">
            <v>143</v>
          </cell>
          <cell r="L23">
            <v>130</v>
          </cell>
          <cell r="M23">
            <v>172</v>
          </cell>
          <cell r="N23">
            <v>160</v>
          </cell>
          <cell r="O23">
            <v>146</v>
          </cell>
          <cell r="P23">
            <v>124</v>
          </cell>
          <cell r="Q23">
            <v>1926</v>
          </cell>
        </row>
        <row r="24">
          <cell r="B24" t="str">
            <v>160</v>
          </cell>
          <cell r="C24" t="str">
            <v>Carteret County</v>
          </cell>
          <cell r="D24">
            <v>474</v>
          </cell>
          <cell r="E24">
            <v>513</v>
          </cell>
          <cell r="F24">
            <v>523</v>
          </cell>
          <cell r="G24">
            <v>550</v>
          </cell>
          <cell r="H24">
            <v>580</v>
          </cell>
          <cell r="I24">
            <v>627</v>
          </cell>
          <cell r="J24">
            <v>628</v>
          </cell>
          <cell r="K24">
            <v>665</v>
          </cell>
          <cell r="L24">
            <v>627</v>
          </cell>
          <cell r="M24">
            <v>724</v>
          </cell>
          <cell r="N24">
            <v>747</v>
          </cell>
          <cell r="O24">
            <v>644</v>
          </cell>
          <cell r="P24">
            <v>609</v>
          </cell>
          <cell r="Q24">
            <v>7911</v>
          </cell>
        </row>
        <row r="25">
          <cell r="B25" t="str">
            <v>170</v>
          </cell>
          <cell r="C25" t="str">
            <v>Caswell County</v>
          </cell>
          <cell r="D25">
            <v>185</v>
          </cell>
          <cell r="E25">
            <v>172</v>
          </cell>
          <cell r="F25">
            <v>178</v>
          </cell>
          <cell r="G25">
            <v>149</v>
          </cell>
          <cell r="H25">
            <v>166</v>
          </cell>
          <cell r="I25">
            <v>168</v>
          </cell>
          <cell r="J25">
            <v>155</v>
          </cell>
          <cell r="K25">
            <v>162</v>
          </cell>
          <cell r="L25">
            <v>196</v>
          </cell>
          <cell r="M25">
            <v>166</v>
          </cell>
          <cell r="N25">
            <v>200</v>
          </cell>
          <cell r="O25">
            <v>142</v>
          </cell>
          <cell r="P25">
            <v>163</v>
          </cell>
          <cell r="Q25">
            <v>2202</v>
          </cell>
        </row>
        <row r="26">
          <cell r="B26" t="str">
            <v>180</v>
          </cell>
          <cell r="C26" t="str">
            <v>Catawba County</v>
          </cell>
          <cell r="D26">
            <v>1107</v>
          </cell>
          <cell r="E26">
            <v>1169</v>
          </cell>
          <cell r="F26">
            <v>1088</v>
          </cell>
          <cell r="G26">
            <v>1145</v>
          </cell>
          <cell r="H26">
            <v>1108</v>
          </cell>
          <cell r="I26">
            <v>1215</v>
          </cell>
          <cell r="J26">
            <v>1147</v>
          </cell>
          <cell r="K26">
            <v>1128</v>
          </cell>
          <cell r="L26">
            <v>1241</v>
          </cell>
          <cell r="M26">
            <v>1422</v>
          </cell>
          <cell r="N26">
            <v>1437</v>
          </cell>
          <cell r="O26">
            <v>1164</v>
          </cell>
          <cell r="P26">
            <v>1049</v>
          </cell>
          <cell r="Q26">
            <v>15420</v>
          </cell>
        </row>
        <row r="27">
          <cell r="B27" t="str">
            <v>181</v>
          </cell>
          <cell r="C27" t="str">
            <v>Hickory City</v>
          </cell>
          <cell r="D27">
            <v>298</v>
          </cell>
          <cell r="E27">
            <v>300</v>
          </cell>
          <cell r="F27">
            <v>257</v>
          </cell>
          <cell r="G27">
            <v>281</v>
          </cell>
          <cell r="H27">
            <v>277</v>
          </cell>
          <cell r="I27">
            <v>308</v>
          </cell>
          <cell r="J27">
            <v>281</v>
          </cell>
          <cell r="K27">
            <v>295</v>
          </cell>
          <cell r="L27">
            <v>319</v>
          </cell>
          <cell r="M27">
            <v>358</v>
          </cell>
          <cell r="N27">
            <v>325</v>
          </cell>
          <cell r="O27">
            <v>276</v>
          </cell>
          <cell r="P27">
            <v>287</v>
          </cell>
          <cell r="Q27">
            <v>3862</v>
          </cell>
        </row>
        <row r="28">
          <cell r="B28" t="str">
            <v>182</v>
          </cell>
          <cell r="C28" t="str">
            <v>Newton-Conover</v>
          </cell>
          <cell r="D28">
            <v>206</v>
          </cell>
          <cell r="E28">
            <v>229</v>
          </cell>
          <cell r="F28">
            <v>196</v>
          </cell>
          <cell r="G28">
            <v>219</v>
          </cell>
          <cell r="H28">
            <v>193</v>
          </cell>
          <cell r="I28">
            <v>209</v>
          </cell>
          <cell r="J28">
            <v>200</v>
          </cell>
          <cell r="K28">
            <v>194</v>
          </cell>
          <cell r="L28">
            <v>236</v>
          </cell>
          <cell r="M28">
            <v>271</v>
          </cell>
          <cell r="N28">
            <v>271</v>
          </cell>
          <cell r="O28">
            <v>207</v>
          </cell>
          <cell r="P28">
            <v>207</v>
          </cell>
          <cell r="Q28">
            <v>2838</v>
          </cell>
        </row>
        <row r="29">
          <cell r="B29" t="str">
            <v>190</v>
          </cell>
          <cell r="C29" t="str">
            <v>Chatham County</v>
          </cell>
          <cell r="D29">
            <v>622</v>
          </cell>
          <cell r="E29">
            <v>652</v>
          </cell>
          <cell r="F29">
            <v>630</v>
          </cell>
          <cell r="G29">
            <v>652</v>
          </cell>
          <cell r="H29">
            <v>647</v>
          </cell>
          <cell r="I29">
            <v>621</v>
          </cell>
          <cell r="J29">
            <v>671</v>
          </cell>
          <cell r="K29">
            <v>691</v>
          </cell>
          <cell r="L29">
            <v>743</v>
          </cell>
          <cell r="M29">
            <v>838</v>
          </cell>
          <cell r="N29">
            <v>911</v>
          </cell>
          <cell r="O29">
            <v>693</v>
          </cell>
          <cell r="P29">
            <v>649</v>
          </cell>
          <cell r="Q29">
            <v>9020</v>
          </cell>
        </row>
        <row r="30">
          <cell r="B30" t="str">
            <v>200</v>
          </cell>
          <cell r="C30" t="str">
            <v>Cherokee County</v>
          </cell>
          <cell r="D30">
            <v>169</v>
          </cell>
          <cell r="E30">
            <v>243</v>
          </cell>
          <cell r="F30">
            <v>178</v>
          </cell>
          <cell r="G30">
            <v>181</v>
          </cell>
          <cell r="H30">
            <v>200</v>
          </cell>
          <cell r="I30">
            <v>209</v>
          </cell>
          <cell r="J30">
            <v>211</v>
          </cell>
          <cell r="K30">
            <v>260</v>
          </cell>
          <cell r="L30">
            <v>215</v>
          </cell>
          <cell r="M30">
            <v>314</v>
          </cell>
          <cell r="N30">
            <v>252</v>
          </cell>
          <cell r="O30">
            <v>246</v>
          </cell>
          <cell r="P30">
            <v>257</v>
          </cell>
          <cell r="Q30">
            <v>2935</v>
          </cell>
        </row>
        <row r="31">
          <cell r="B31" t="str">
            <v>210</v>
          </cell>
          <cell r="C31" t="str">
            <v>Edenton/Chowan</v>
          </cell>
          <cell r="D31">
            <v>117</v>
          </cell>
          <cell r="E31">
            <v>153</v>
          </cell>
          <cell r="F31">
            <v>140</v>
          </cell>
          <cell r="G31">
            <v>115</v>
          </cell>
          <cell r="H31">
            <v>156</v>
          </cell>
          <cell r="I31">
            <v>118</v>
          </cell>
          <cell r="J31">
            <v>140</v>
          </cell>
          <cell r="K31">
            <v>141</v>
          </cell>
          <cell r="L31">
            <v>145</v>
          </cell>
          <cell r="M31">
            <v>168</v>
          </cell>
          <cell r="N31">
            <v>190</v>
          </cell>
          <cell r="O31">
            <v>147</v>
          </cell>
          <cell r="P31">
            <v>118</v>
          </cell>
          <cell r="Q31">
            <v>1848</v>
          </cell>
        </row>
        <row r="32">
          <cell r="B32" t="str">
            <v>220</v>
          </cell>
          <cell r="C32" t="str">
            <v>Clay County</v>
          </cell>
          <cell r="D32">
            <v>88</v>
          </cell>
          <cell r="E32">
            <v>125</v>
          </cell>
          <cell r="F32">
            <v>86</v>
          </cell>
          <cell r="G32">
            <v>72</v>
          </cell>
          <cell r="H32">
            <v>98</v>
          </cell>
          <cell r="I32">
            <v>95</v>
          </cell>
          <cell r="J32">
            <v>87</v>
          </cell>
          <cell r="K32">
            <v>100</v>
          </cell>
          <cell r="L32">
            <v>83</v>
          </cell>
          <cell r="M32">
            <v>131</v>
          </cell>
          <cell r="N32">
            <v>101</v>
          </cell>
          <cell r="O32">
            <v>87</v>
          </cell>
          <cell r="P32">
            <v>86</v>
          </cell>
          <cell r="Q32">
            <v>1239</v>
          </cell>
        </row>
        <row r="33">
          <cell r="B33" t="str">
            <v>230</v>
          </cell>
          <cell r="C33" t="str">
            <v>Cleveland County</v>
          </cell>
          <cell r="D33">
            <v>953</v>
          </cell>
          <cell r="E33">
            <v>1071</v>
          </cell>
          <cell r="F33">
            <v>1000</v>
          </cell>
          <cell r="G33">
            <v>983</v>
          </cell>
          <cell r="H33">
            <v>1003</v>
          </cell>
          <cell r="I33">
            <v>1102</v>
          </cell>
          <cell r="J33">
            <v>1000</v>
          </cell>
          <cell r="K33">
            <v>1100</v>
          </cell>
          <cell r="L33">
            <v>1196</v>
          </cell>
          <cell r="M33">
            <v>1304</v>
          </cell>
          <cell r="N33">
            <v>1218</v>
          </cell>
          <cell r="O33">
            <v>994</v>
          </cell>
          <cell r="P33">
            <v>1033</v>
          </cell>
          <cell r="Q33">
            <v>13957</v>
          </cell>
        </row>
        <row r="34">
          <cell r="B34" t="str">
            <v>240</v>
          </cell>
          <cell r="C34" t="str">
            <v>Columbus County</v>
          </cell>
          <cell r="D34">
            <v>355</v>
          </cell>
          <cell r="E34">
            <v>387</v>
          </cell>
          <cell r="F34">
            <v>358</v>
          </cell>
          <cell r="G34">
            <v>349</v>
          </cell>
          <cell r="H34">
            <v>366</v>
          </cell>
          <cell r="I34">
            <v>385</v>
          </cell>
          <cell r="J34">
            <v>369</v>
          </cell>
          <cell r="K34">
            <v>361</v>
          </cell>
          <cell r="L34">
            <v>437</v>
          </cell>
          <cell r="M34">
            <v>431</v>
          </cell>
          <cell r="N34">
            <v>484</v>
          </cell>
          <cell r="O34">
            <v>376</v>
          </cell>
          <cell r="P34">
            <v>410</v>
          </cell>
          <cell r="Q34">
            <v>5068</v>
          </cell>
        </row>
        <row r="35">
          <cell r="B35" t="str">
            <v>241</v>
          </cell>
          <cell r="C35" t="str">
            <v>Whiteville City</v>
          </cell>
          <cell r="D35">
            <v>147</v>
          </cell>
          <cell r="E35">
            <v>168</v>
          </cell>
          <cell r="F35">
            <v>148</v>
          </cell>
          <cell r="G35">
            <v>146</v>
          </cell>
          <cell r="H35">
            <v>147</v>
          </cell>
          <cell r="I35">
            <v>154</v>
          </cell>
          <cell r="J35">
            <v>153</v>
          </cell>
          <cell r="K35">
            <v>189</v>
          </cell>
          <cell r="L35">
            <v>147</v>
          </cell>
          <cell r="M35">
            <v>181</v>
          </cell>
          <cell r="N35">
            <v>223</v>
          </cell>
          <cell r="O35">
            <v>141</v>
          </cell>
          <cell r="P35">
            <v>151</v>
          </cell>
          <cell r="Q35">
            <v>2095</v>
          </cell>
        </row>
        <row r="36">
          <cell r="B36" t="str">
            <v>250</v>
          </cell>
          <cell r="C36" t="str">
            <v>Craven County</v>
          </cell>
          <cell r="D36">
            <v>968</v>
          </cell>
          <cell r="E36">
            <v>983</v>
          </cell>
          <cell r="F36">
            <v>920</v>
          </cell>
          <cell r="G36">
            <v>959</v>
          </cell>
          <cell r="H36">
            <v>886</v>
          </cell>
          <cell r="I36">
            <v>976</v>
          </cell>
          <cell r="J36">
            <v>916</v>
          </cell>
          <cell r="K36">
            <v>1011</v>
          </cell>
          <cell r="L36">
            <v>969</v>
          </cell>
          <cell r="M36">
            <v>1111</v>
          </cell>
          <cell r="N36">
            <v>1123</v>
          </cell>
          <cell r="O36">
            <v>890</v>
          </cell>
          <cell r="P36">
            <v>932</v>
          </cell>
          <cell r="Q36">
            <v>12644</v>
          </cell>
        </row>
        <row r="37">
          <cell r="B37" t="str">
            <v>260</v>
          </cell>
          <cell r="C37" t="str">
            <v>Cumberland County</v>
          </cell>
          <cell r="D37">
            <v>3908</v>
          </cell>
          <cell r="E37">
            <v>3890</v>
          </cell>
          <cell r="F37">
            <v>3355</v>
          </cell>
          <cell r="G37">
            <v>3759</v>
          </cell>
          <cell r="H37">
            <v>3671</v>
          </cell>
          <cell r="I37">
            <v>3587</v>
          </cell>
          <cell r="J37">
            <v>3702</v>
          </cell>
          <cell r="K37">
            <v>3672</v>
          </cell>
          <cell r="L37">
            <v>3749</v>
          </cell>
          <cell r="M37">
            <v>4508</v>
          </cell>
          <cell r="N37">
            <v>4315</v>
          </cell>
          <cell r="O37">
            <v>3479</v>
          </cell>
          <cell r="P37">
            <v>3110</v>
          </cell>
          <cell r="Q37">
            <v>48705</v>
          </cell>
        </row>
        <row r="38">
          <cell r="B38" t="str">
            <v>270</v>
          </cell>
          <cell r="C38" t="str">
            <v>Currituck County</v>
          </cell>
          <cell r="D38">
            <v>373</v>
          </cell>
          <cell r="E38">
            <v>426</v>
          </cell>
          <cell r="F38">
            <v>390</v>
          </cell>
          <cell r="G38">
            <v>399</v>
          </cell>
          <cell r="H38">
            <v>363</v>
          </cell>
          <cell r="I38">
            <v>337</v>
          </cell>
          <cell r="J38">
            <v>373</v>
          </cell>
          <cell r="K38">
            <v>317</v>
          </cell>
          <cell r="L38">
            <v>302</v>
          </cell>
          <cell r="M38">
            <v>347</v>
          </cell>
          <cell r="N38">
            <v>384</v>
          </cell>
          <cell r="O38">
            <v>333</v>
          </cell>
          <cell r="P38">
            <v>297</v>
          </cell>
          <cell r="Q38">
            <v>4641</v>
          </cell>
        </row>
        <row r="39">
          <cell r="B39" t="str">
            <v>280</v>
          </cell>
          <cell r="C39" t="str">
            <v>Dare County</v>
          </cell>
          <cell r="D39">
            <v>299</v>
          </cell>
          <cell r="E39">
            <v>361</v>
          </cell>
          <cell r="F39">
            <v>339</v>
          </cell>
          <cell r="G39">
            <v>394</v>
          </cell>
          <cell r="H39">
            <v>342</v>
          </cell>
          <cell r="I39">
            <v>428</v>
          </cell>
          <cell r="J39">
            <v>355</v>
          </cell>
          <cell r="K39">
            <v>447</v>
          </cell>
          <cell r="L39">
            <v>378</v>
          </cell>
          <cell r="M39">
            <v>488</v>
          </cell>
          <cell r="N39">
            <v>500</v>
          </cell>
          <cell r="O39">
            <v>414</v>
          </cell>
          <cell r="P39">
            <v>426</v>
          </cell>
          <cell r="Q39">
            <v>5171</v>
          </cell>
        </row>
        <row r="40">
          <cell r="B40" t="str">
            <v>290</v>
          </cell>
          <cell r="C40" t="str">
            <v>Davidson County</v>
          </cell>
          <cell r="D40">
            <v>1296</v>
          </cell>
          <cell r="E40">
            <v>1426</v>
          </cell>
          <cell r="F40">
            <v>1188</v>
          </cell>
          <cell r="G40">
            <v>1298</v>
          </cell>
          <cell r="H40">
            <v>1286</v>
          </cell>
          <cell r="I40">
            <v>1318</v>
          </cell>
          <cell r="J40">
            <v>1397</v>
          </cell>
          <cell r="K40">
            <v>1334</v>
          </cell>
          <cell r="L40">
            <v>1485</v>
          </cell>
          <cell r="M40">
            <v>1622</v>
          </cell>
          <cell r="N40">
            <v>1649</v>
          </cell>
          <cell r="O40">
            <v>1323</v>
          </cell>
          <cell r="P40">
            <v>1355</v>
          </cell>
          <cell r="Q40">
            <v>17977</v>
          </cell>
        </row>
        <row r="41">
          <cell r="B41" t="str">
            <v>291</v>
          </cell>
          <cell r="C41" t="str">
            <v>Lexington City</v>
          </cell>
          <cell r="D41">
            <v>238</v>
          </cell>
          <cell r="E41">
            <v>268</v>
          </cell>
          <cell r="F41">
            <v>184</v>
          </cell>
          <cell r="G41">
            <v>238</v>
          </cell>
          <cell r="H41">
            <v>241</v>
          </cell>
          <cell r="I41">
            <v>211</v>
          </cell>
          <cell r="J41">
            <v>231</v>
          </cell>
          <cell r="K41">
            <v>225</v>
          </cell>
          <cell r="L41">
            <v>231</v>
          </cell>
          <cell r="M41">
            <v>321</v>
          </cell>
          <cell r="N41">
            <v>251</v>
          </cell>
          <cell r="O41">
            <v>197</v>
          </cell>
          <cell r="P41">
            <v>176</v>
          </cell>
          <cell r="Q41">
            <v>3012</v>
          </cell>
        </row>
        <row r="42">
          <cell r="B42" t="str">
            <v>292</v>
          </cell>
          <cell r="C42" t="str">
            <v>Thomasville City</v>
          </cell>
          <cell r="D42">
            <v>177</v>
          </cell>
          <cell r="E42">
            <v>166</v>
          </cell>
          <cell r="F42">
            <v>177</v>
          </cell>
          <cell r="G42">
            <v>175</v>
          </cell>
          <cell r="H42">
            <v>176</v>
          </cell>
          <cell r="I42">
            <v>178</v>
          </cell>
          <cell r="J42">
            <v>174</v>
          </cell>
          <cell r="K42">
            <v>150</v>
          </cell>
          <cell r="L42">
            <v>169</v>
          </cell>
          <cell r="M42">
            <v>196</v>
          </cell>
          <cell r="N42">
            <v>218</v>
          </cell>
          <cell r="O42">
            <v>165</v>
          </cell>
          <cell r="P42">
            <v>123</v>
          </cell>
          <cell r="Q42">
            <v>2244</v>
          </cell>
        </row>
        <row r="43">
          <cell r="B43" t="str">
            <v>300</v>
          </cell>
          <cell r="C43" t="str">
            <v>Davie County</v>
          </cell>
          <cell r="D43">
            <v>407</v>
          </cell>
          <cell r="E43">
            <v>464</v>
          </cell>
          <cell r="F43">
            <v>431</v>
          </cell>
          <cell r="G43">
            <v>431</v>
          </cell>
          <cell r="H43">
            <v>448</v>
          </cell>
          <cell r="I43">
            <v>471</v>
          </cell>
          <cell r="J43">
            <v>470</v>
          </cell>
          <cell r="K43">
            <v>488</v>
          </cell>
          <cell r="L43">
            <v>535</v>
          </cell>
          <cell r="M43">
            <v>540</v>
          </cell>
          <cell r="N43">
            <v>529</v>
          </cell>
          <cell r="O43">
            <v>448</v>
          </cell>
          <cell r="P43">
            <v>402</v>
          </cell>
          <cell r="Q43">
            <v>6064</v>
          </cell>
        </row>
        <row r="44">
          <cell r="B44" t="str">
            <v>310</v>
          </cell>
          <cell r="C44" t="str">
            <v>Duplin County</v>
          </cell>
          <cell r="D44">
            <v>660</v>
          </cell>
          <cell r="E44">
            <v>736</v>
          </cell>
          <cell r="F44">
            <v>692</v>
          </cell>
          <cell r="G44">
            <v>751</v>
          </cell>
          <cell r="H44">
            <v>745</v>
          </cell>
          <cell r="I44">
            <v>716</v>
          </cell>
          <cell r="J44">
            <v>731</v>
          </cell>
          <cell r="K44">
            <v>712</v>
          </cell>
          <cell r="L44">
            <v>756</v>
          </cell>
          <cell r="M44">
            <v>933</v>
          </cell>
          <cell r="N44">
            <v>813</v>
          </cell>
          <cell r="O44">
            <v>652</v>
          </cell>
          <cell r="P44">
            <v>582</v>
          </cell>
          <cell r="Q44">
            <v>9479</v>
          </cell>
        </row>
        <row r="45">
          <cell r="B45" t="str">
            <v>320</v>
          </cell>
          <cell r="C45" t="str">
            <v>Durham County</v>
          </cell>
          <cell r="D45">
            <v>2539</v>
          </cell>
          <cell r="E45">
            <v>2586</v>
          </cell>
          <cell r="F45">
            <v>2273</v>
          </cell>
          <cell r="G45">
            <v>2251</v>
          </cell>
          <cell r="H45">
            <v>2385</v>
          </cell>
          <cell r="I45">
            <v>2330</v>
          </cell>
          <cell r="J45">
            <v>2214</v>
          </cell>
          <cell r="K45">
            <v>2324</v>
          </cell>
          <cell r="L45">
            <v>2286</v>
          </cell>
          <cell r="M45">
            <v>3145</v>
          </cell>
          <cell r="N45">
            <v>3183</v>
          </cell>
          <cell r="O45">
            <v>2400</v>
          </cell>
          <cell r="P45">
            <v>2242</v>
          </cell>
          <cell r="Q45">
            <v>32158</v>
          </cell>
        </row>
        <row r="46">
          <cell r="B46" t="str">
            <v>330</v>
          </cell>
          <cell r="C46" t="str">
            <v>Edgecombe County</v>
          </cell>
          <cell r="D46">
            <v>370</v>
          </cell>
          <cell r="E46">
            <v>410</v>
          </cell>
          <cell r="F46">
            <v>382</v>
          </cell>
          <cell r="G46">
            <v>352</v>
          </cell>
          <cell r="H46">
            <v>394</v>
          </cell>
          <cell r="I46">
            <v>405</v>
          </cell>
          <cell r="J46">
            <v>401</v>
          </cell>
          <cell r="K46">
            <v>420</v>
          </cell>
          <cell r="L46">
            <v>454</v>
          </cell>
          <cell r="M46">
            <v>553</v>
          </cell>
          <cell r="N46">
            <v>473</v>
          </cell>
          <cell r="O46">
            <v>368</v>
          </cell>
          <cell r="P46">
            <v>362</v>
          </cell>
          <cell r="Q46">
            <v>5344</v>
          </cell>
        </row>
        <row r="47">
          <cell r="B47" t="str">
            <v>340</v>
          </cell>
          <cell r="C47" t="str">
            <v>Forsyth County</v>
          </cell>
          <cell r="D47">
            <v>3723</v>
          </cell>
          <cell r="E47">
            <v>3631</v>
          </cell>
          <cell r="F47">
            <v>3587</v>
          </cell>
          <cell r="G47">
            <v>3790</v>
          </cell>
          <cell r="H47">
            <v>3913</v>
          </cell>
          <cell r="I47">
            <v>3943</v>
          </cell>
          <cell r="J47">
            <v>4137</v>
          </cell>
          <cell r="K47">
            <v>3951</v>
          </cell>
          <cell r="L47">
            <v>4211</v>
          </cell>
          <cell r="M47">
            <v>5312</v>
          </cell>
          <cell r="N47">
            <v>5002</v>
          </cell>
          <cell r="O47">
            <v>3955</v>
          </cell>
          <cell r="P47">
            <v>3956</v>
          </cell>
          <cell r="Q47">
            <v>53111</v>
          </cell>
        </row>
        <row r="48">
          <cell r="B48" t="str">
            <v>350</v>
          </cell>
          <cell r="C48" t="str">
            <v>Franklin County</v>
          </cell>
          <cell r="D48">
            <v>573</v>
          </cell>
          <cell r="E48">
            <v>627</v>
          </cell>
          <cell r="F48">
            <v>514</v>
          </cell>
          <cell r="G48">
            <v>545</v>
          </cell>
          <cell r="H48">
            <v>564</v>
          </cell>
          <cell r="I48">
            <v>549</v>
          </cell>
          <cell r="J48">
            <v>590</v>
          </cell>
          <cell r="K48">
            <v>547</v>
          </cell>
          <cell r="L48">
            <v>655</v>
          </cell>
          <cell r="M48">
            <v>832</v>
          </cell>
          <cell r="N48">
            <v>822</v>
          </cell>
          <cell r="O48">
            <v>647</v>
          </cell>
          <cell r="P48">
            <v>576</v>
          </cell>
          <cell r="Q48">
            <v>8041</v>
          </cell>
        </row>
        <row r="49">
          <cell r="B49" t="str">
            <v>360</v>
          </cell>
          <cell r="C49" t="str">
            <v>Gaston County</v>
          </cell>
          <cell r="D49">
            <v>2197</v>
          </cell>
          <cell r="E49">
            <v>2335</v>
          </cell>
          <cell r="F49">
            <v>2025</v>
          </cell>
          <cell r="G49">
            <v>2182</v>
          </cell>
          <cell r="H49">
            <v>2201</v>
          </cell>
          <cell r="I49">
            <v>2379</v>
          </cell>
          <cell r="J49">
            <v>2381</v>
          </cell>
          <cell r="K49">
            <v>2356</v>
          </cell>
          <cell r="L49">
            <v>2585</v>
          </cell>
          <cell r="M49">
            <v>2721</v>
          </cell>
          <cell r="N49">
            <v>2738</v>
          </cell>
          <cell r="O49">
            <v>2181</v>
          </cell>
          <cell r="P49">
            <v>2150</v>
          </cell>
          <cell r="Q49">
            <v>30431</v>
          </cell>
        </row>
        <row r="50">
          <cell r="B50" t="str">
            <v>370</v>
          </cell>
          <cell r="C50" t="str">
            <v>Gates County</v>
          </cell>
          <cell r="D50">
            <v>116</v>
          </cell>
          <cell r="E50">
            <v>106</v>
          </cell>
          <cell r="F50">
            <v>95</v>
          </cell>
          <cell r="G50">
            <v>105</v>
          </cell>
          <cell r="H50">
            <v>104</v>
          </cell>
          <cell r="I50">
            <v>125</v>
          </cell>
          <cell r="J50">
            <v>112</v>
          </cell>
          <cell r="K50">
            <v>123</v>
          </cell>
          <cell r="L50">
            <v>124</v>
          </cell>
          <cell r="M50">
            <v>132</v>
          </cell>
          <cell r="N50">
            <v>119</v>
          </cell>
          <cell r="O50">
            <v>112</v>
          </cell>
          <cell r="P50">
            <v>114</v>
          </cell>
          <cell r="Q50">
            <v>1487</v>
          </cell>
        </row>
        <row r="51">
          <cell r="B51" t="str">
            <v>380</v>
          </cell>
          <cell r="C51" t="str">
            <v>Graham County</v>
          </cell>
          <cell r="D51">
            <v>78</v>
          </cell>
          <cell r="E51">
            <v>103</v>
          </cell>
          <cell r="F51">
            <v>82</v>
          </cell>
          <cell r="G51">
            <v>92</v>
          </cell>
          <cell r="H51">
            <v>75</v>
          </cell>
          <cell r="I51">
            <v>89</v>
          </cell>
          <cell r="J51">
            <v>93</v>
          </cell>
          <cell r="K51">
            <v>103</v>
          </cell>
          <cell r="L51">
            <v>70</v>
          </cell>
          <cell r="M51">
            <v>98</v>
          </cell>
          <cell r="N51">
            <v>91</v>
          </cell>
          <cell r="O51">
            <v>86</v>
          </cell>
          <cell r="P51">
            <v>85</v>
          </cell>
          <cell r="Q51">
            <v>1145</v>
          </cell>
        </row>
        <row r="52">
          <cell r="B52" t="str">
            <v>390</v>
          </cell>
          <cell r="C52" t="str">
            <v>Granville County</v>
          </cell>
          <cell r="D52">
            <v>553</v>
          </cell>
          <cell r="E52">
            <v>497</v>
          </cell>
          <cell r="F52">
            <v>468</v>
          </cell>
          <cell r="G52">
            <v>457</v>
          </cell>
          <cell r="H52">
            <v>466</v>
          </cell>
          <cell r="I52">
            <v>434</v>
          </cell>
          <cell r="J52">
            <v>507</v>
          </cell>
          <cell r="K52">
            <v>539</v>
          </cell>
          <cell r="L52">
            <v>532</v>
          </cell>
          <cell r="M52">
            <v>657</v>
          </cell>
          <cell r="N52">
            <v>661</v>
          </cell>
          <cell r="O52">
            <v>517</v>
          </cell>
          <cell r="P52">
            <v>495</v>
          </cell>
          <cell r="Q52">
            <v>6783</v>
          </cell>
        </row>
        <row r="53">
          <cell r="B53" t="str">
            <v>400</v>
          </cell>
          <cell r="C53" t="str">
            <v>Greene County</v>
          </cell>
          <cell r="D53">
            <v>167</v>
          </cell>
          <cell r="E53">
            <v>201</v>
          </cell>
          <cell r="F53">
            <v>174</v>
          </cell>
          <cell r="G53">
            <v>209</v>
          </cell>
          <cell r="H53">
            <v>175</v>
          </cell>
          <cell r="I53">
            <v>207</v>
          </cell>
          <cell r="J53">
            <v>206</v>
          </cell>
          <cell r="K53">
            <v>261</v>
          </cell>
          <cell r="L53">
            <v>213</v>
          </cell>
          <cell r="M53">
            <v>248</v>
          </cell>
          <cell r="N53">
            <v>279</v>
          </cell>
          <cell r="O53">
            <v>213</v>
          </cell>
          <cell r="P53">
            <v>201</v>
          </cell>
          <cell r="Q53">
            <v>2754</v>
          </cell>
        </row>
        <row r="54">
          <cell r="B54" t="str">
            <v>410</v>
          </cell>
          <cell r="C54" t="str">
            <v>Guilford County</v>
          </cell>
          <cell r="D54">
            <v>5085</v>
          </cell>
          <cell r="E54">
            <v>5033</v>
          </cell>
          <cell r="F54">
            <v>4710</v>
          </cell>
          <cell r="G54">
            <v>5035</v>
          </cell>
          <cell r="H54">
            <v>5021</v>
          </cell>
          <cell r="I54">
            <v>5274</v>
          </cell>
          <cell r="J54">
            <v>5042</v>
          </cell>
          <cell r="K54">
            <v>5265</v>
          </cell>
          <cell r="L54">
            <v>5407</v>
          </cell>
          <cell r="M54">
            <v>6406</v>
          </cell>
          <cell r="N54">
            <v>6262</v>
          </cell>
          <cell r="O54">
            <v>5453</v>
          </cell>
          <cell r="P54">
            <v>5435</v>
          </cell>
          <cell r="Q54">
            <v>69428</v>
          </cell>
        </row>
        <row r="55">
          <cell r="B55" t="str">
            <v>420</v>
          </cell>
          <cell r="C55" t="str">
            <v>Halifax County</v>
          </cell>
          <cell r="D55">
            <v>143</v>
          </cell>
          <cell r="E55">
            <v>152</v>
          </cell>
          <cell r="F55">
            <v>154</v>
          </cell>
          <cell r="G55">
            <v>155</v>
          </cell>
          <cell r="H55">
            <v>147</v>
          </cell>
          <cell r="I55">
            <v>175</v>
          </cell>
          <cell r="J55">
            <v>144</v>
          </cell>
          <cell r="K55">
            <v>192</v>
          </cell>
          <cell r="L55">
            <v>161</v>
          </cell>
          <cell r="M55">
            <v>219</v>
          </cell>
          <cell r="N55">
            <v>154</v>
          </cell>
          <cell r="O55">
            <v>156</v>
          </cell>
          <cell r="P55">
            <v>84</v>
          </cell>
          <cell r="Q55">
            <v>2036</v>
          </cell>
        </row>
        <row r="56">
          <cell r="B56" t="str">
            <v>421</v>
          </cell>
          <cell r="C56" t="str">
            <v>Roanoke Rapids City</v>
          </cell>
          <cell r="D56">
            <v>195</v>
          </cell>
          <cell r="E56">
            <v>219</v>
          </cell>
          <cell r="F56">
            <v>173</v>
          </cell>
          <cell r="G56">
            <v>198</v>
          </cell>
          <cell r="H56">
            <v>177</v>
          </cell>
          <cell r="I56">
            <v>180</v>
          </cell>
          <cell r="J56">
            <v>223</v>
          </cell>
          <cell r="K56">
            <v>203</v>
          </cell>
          <cell r="L56">
            <v>234</v>
          </cell>
          <cell r="M56">
            <v>225</v>
          </cell>
          <cell r="N56">
            <v>262</v>
          </cell>
          <cell r="O56">
            <v>200</v>
          </cell>
          <cell r="P56">
            <v>204</v>
          </cell>
          <cell r="Q56">
            <v>2693</v>
          </cell>
        </row>
        <row r="57">
          <cell r="B57" t="str">
            <v>422</v>
          </cell>
          <cell r="C57" t="str">
            <v>Weldon City</v>
          </cell>
          <cell r="D57">
            <v>51</v>
          </cell>
          <cell r="E57">
            <v>52</v>
          </cell>
          <cell r="F57">
            <v>44</v>
          </cell>
          <cell r="G57">
            <v>42</v>
          </cell>
          <cell r="H57">
            <v>45</v>
          </cell>
          <cell r="I57">
            <v>44</v>
          </cell>
          <cell r="J57">
            <v>51</v>
          </cell>
          <cell r="K57">
            <v>49</v>
          </cell>
          <cell r="L57">
            <v>55</v>
          </cell>
          <cell r="M57">
            <v>55</v>
          </cell>
          <cell r="N57">
            <v>66</v>
          </cell>
          <cell r="O57">
            <v>77</v>
          </cell>
          <cell r="P57">
            <v>55</v>
          </cell>
          <cell r="Q57">
            <v>686</v>
          </cell>
        </row>
        <row r="58">
          <cell r="B58" t="str">
            <v>430</v>
          </cell>
          <cell r="C58" t="str">
            <v>Harnett County</v>
          </cell>
          <cell r="D58">
            <v>1642</v>
          </cell>
          <cell r="E58">
            <v>1627</v>
          </cell>
          <cell r="F58">
            <v>1372</v>
          </cell>
          <cell r="G58">
            <v>1536</v>
          </cell>
          <cell r="H58">
            <v>1414</v>
          </cell>
          <cell r="I58">
            <v>1505</v>
          </cell>
          <cell r="J58">
            <v>1624</v>
          </cell>
          <cell r="K58">
            <v>1485</v>
          </cell>
          <cell r="L58">
            <v>1705</v>
          </cell>
          <cell r="M58">
            <v>1861</v>
          </cell>
          <cell r="N58">
            <v>1840</v>
          </cell>
          <cell r="O58">
            <v>1343</v>
          </cell>
          <cell r="P58">
            <v>1387</v>
          </cell>
          <cell r="Q58">
            <v>20341</v>
          </cell>
        </row>
        <row r="59">
          <cell r="B59" t="str">
            <v>440</v>
          </cell>
          <cell r="C59" t="str">
            <v>Haywood County</v>
          </cell>
          <cell r="D59">
            <v>581</v>
          </cell>
          <cell r="E59">
            <v>530</v>
          </cell>
          <cell r="F59">
            <v>482</v>
          </cell>
          <cell r="G59">
            <v>486</v>
          </cell>
          <cell r="H59">
            <v>482</v>
          </cell>
          <cell r="I59">
            <v>510</v>
          </cell>
          <cell r="J59">
            <v>475</v>
          </cell>
          <cell r="K59">
            <v>513</v>
          </cell>
          <cell r="L59">
            <v>506</v>
          </cell>
          <cell r="M59">
            <v>610</v>
          </cell>
          <cell r="N59">
            <v>561</v>
          </cell>
          <cell r="O59">
            <v>506</v>
          </cell>
          <cell r="P59">
            <v>475</v>
          </cell>
          <cell r="Q59">
            <v>6717</v>
          </cell>
        </row>
        <row r="60">
          <cell r="B60" t="str">
            <v>450</v>
          </cell>
          <cell r="C60" t="str">
            <v>Henderson County</v>
          </cell>
          <cell r="D60">
            <v>902</v>
          </cell>
          <cell r="E60">
            <v>932</v>
          </cell>
          <cell r="F60">
            <v>901</v>
          </cell>
          <cell r="G60">
            <v>976</v>
          </cell>
          <cell r="H60">
            <v>912</v>
          </cell>
          <cell r="I60">
            <v>1021</v>
          </cell>
          <cell r="J60">
            <v>927</v>
          </cell>
          <cell r="K60">
            <v>1050</v>
          </cell>
          <cell r="L60">
            <v>932</v>
          </cell>
          <cell r="M60">
            <v>1184</v>
          </cell>
          <cell r="N60">
            <v>1150</v>
          </cell>
          <cell r="O60">
            <v>949</v>
          </cell>
          <cell r="P60">
            <v>1053</v>
          </cell>
          <cell r="Q60">
            <v>12889</v>
          </cell>
        </row>
        <row r="61">
          <cell r="B61" t="str">
            <v>460</v>
          </cell>
          <cell r="C61" t="str">
            <v>Hertford County</v>
          </cell>
          <cell r="D61">
            <v>177</v>
          </cell>
          <cell r="E61">
            <v>163</v>
          </cell>
          <cell r="F61">
            <v>174</v>
          </cell>
          <cell r="G61">
            <v>157</v>
          </cell>
          <cell r="H61">
            <v>184</v>
          </cell>
          <cell r="I61">
            <v>149</v>
          </cell>
          <cell r="J61">
            <v>192</v>
          </cell>
          <cell r="K61">
            <v>162</v>
          </cell>
          <cell r="L61">
            <v>202</v>
          </cell>
          <cell r="M61">
            <v>236</v>
          </cell>
          <cell r="N61">
            <v>219</v>
          </cell>
          <cell r="O61">
            <v>160</v>
          </cell>
          <cell r="P61">
            <v>202</v>
          </cell>
          <cell r="Q61">
            <v>2377</v>
          </cell>
        </row>
        <row r="62">
          <cell r="B62" t="str">
            <v>470</v>
          </cell>
          <cell r="C62" t="str">
            <v>Hoke County</v>
          </cell>
          <cell r="D62">
            <v>774</v>
          </cell>
          <cell r="E62">
            <v>760</v>
          </cell>
          <cell r="F62">
            <v>694</v>
          </cell>
          <cell r="G62">
            <v>687</v>
          </cell>
          <cell r="H62">
            <v>694</v>
          </cell>
          <cell r="I62">
            <v>725</v>
          </cell>
          <cell r="J62">
            <v>724</v>
          </cell>
          <cell r="K62">
            <v>687</v>
          </cell>
          <cell r="L62">
            <v>719</v>
          </cell>
          <cell r="M62">
            <v>804</v>
          </cell>
          <cell r="N62">
            <v>746</v>
          </cell>
          <cell r="O62">
            <v>566</v>
          </cell>
          <cell r="P62">
            <v>508</v>
          </cell>
          <cell r="Q62">
            <v>9088</v>
          </cell>
        </row>
        <row r="63">
          <cell r="B63" t="str">
            <v>480</v>
          </cell>
          <cell r="C63" t="str">
            <v>Hyde County</v>
          </cell>
          <cell r="D63">
            <v>37</v>
          </cell>
          <cell r="E63">
            <v>26</v>
          </cell>
          <cell r="F63">
            <v>41</v>
          </cell>
          <cell r="G63">
            <v>42</v>
          </cell>
          <cell r="H63">
            <v>37</v>
          </cell>
          <cell r="I63">
            <v>24</v>
          </cell>
          <cell r="J63">
            <v>37</v>
          </cell>
          <cell r="K63">
            <v>48</v>
          </cell>
          <cell r="L63">
            <v>32</v>
          </cell>
          <cell r="M63">
            <v>61</v>
          </cell>
          <cell r="N63">
            <v>30</v>
          </cell>
          <cell r="O63">
            <v>35</v>
          </cell>
          <cell r="P63">
            <v>21</v>
          </cell>
          <cell r="Q63">
            <v>471</v>
          </cell>
        </row>
        <row r="64">
          <cell r="B64" t="str">
            <v>490</v>
          </cell>
          <cell r="C64" t="str">
            <v>Iredell-Statesville</v>
          </cell>
          <cell r="D64">
            <v>1605</v>
          </cell>
          <cell r="E64">
            <v>1557</v>
          </cell>
          <cell r="F64">
            <v>1550</v>
          </cell>
          <cell r="G64">
            <v>1460</v>
          </cell>
          <cell r="H64">
            <v>1390</v>
          </cell>
          <cell r="I64">
            <v>1509</v>
          </cell>
          <cell r="J64">
            <v>1546</v>
          </cell>
          <cell r="K64">
            <v>1553</v>
          </cell>
          <cell r="L64">
            <v>1619</v>
          </cell>
          <cell r="M64">
            <v>2364</v>
          </cell>
          <cell r="N64">
            <v>1979</v>
          </cell>
          <cell r="O64">
            <v>1843</v>
          </cell>
          <cell r="P64">
            <v>1482</v>
          </cell>
          <cell r="Q64">
            <v>21457</v>
          </cell>
        </row>
        <row r="65">
          <cell r="B65" t="str">
            <v>491</v>
          </cell>
          <cell r="C65" t="str">
            <v>Mooresville City</v>
          </cell>
          <cell r="D65">
            <v>443</v>
          </cell>
          <cell r="E65">
            <v>447</v>
          </cell>
          <cell r="F65">
            <v>400</v>
          </cell>
          <cell r="G65">
            <v>406</v>
          </cell>
          <cell r="H65">
            <v>425</v>
          </cell>
          <cell r="I65">
            <v>413</v>
          </cell>
          <cell r="J65">
            <v>463</v>
          </cell>
          <cell r="K65">
            <v>441</v>
          </cell>
          <cell r="L65">
            <v>488</v>
          </cell>
          <cell r="M65">
            <v>500</v>
          </cell>
          <cell r="N65">
            <v>528</v>
          </cell>
          <cell r="O65">
            <v>504</v>
          </cell>
          <cell r="P65">
            <v>491</v>
          </cell>
          <cell r="Q65">
            <v>5949</v>
          </cell>
        </row>
        <row r="66">
          <cell r="B66" t="str">
            <v>500</v>
          </cell>
          <cell r="C66" t="str">
            <v>Jackson County</v>
          </cell>
          <cell r="D66">
            <v>261</v>
          </cell>
          <cell r="E66">
            <v>240</v>
          </cell>
          <cell r="F66">
            <v>269</v>
          </cell>
          <cell r="G66">
            <v>235</v>
          </cell>
          <cell r="H66">
            <v>263</v>
          </cell>
          <cell r="I66">
            <v>252</v>
          </cell>
          <cell r="J66">
            <v>276</v>
          </cell>
          <cell r="K66">
            <v>263</v>
          </cell>
          <cell r="L66">
            <v>272</v>
          </cell>
          <cell r="M66">
            <v>304</v>
          </cell>
          <cell r="N66">
            <v>320</v>
          </cell>
          <cell r="O66">
            <v>260</v>
          </cell>
          <cell r="P66">
            <v>317</v>
          </cell>
          <cell r="Q66">
            <v>3532</v>
          </cell>
        </row>
        <row r="67">
          <cell r="B67" t="str">
            <v>510</v>
          </cell>
          <cell r="C67" t="str">
            <v>Johnston County</v>
          </cell>
          <cell r="D67">
            <v>2627</v>
          </cell>
          <cell r="E67">
            <v>2802</v>
          </cell>
          <cell r="F67">
            <v>2695</v>
          </cell>
          <cell r="G67">
            <v>2856</v>
          </cell>
          <cell r="H67">
            <v>2733</v>
          </cell>
          <cell r="I67">
            <v>2846</v>
          </cell>
          <cell r="J67">
            <v>2890</v>
          </cell>
          <cell r="K67">
            <v>2989</v>
          </cell>
          <cell r="L67">
            <v>3215</v>
          </cell>
          <cell r="M67">
            <v>3484</v>
          </cell>
          <cell r="N67">
            <v>3504</v>
          </cell>
          <cell r="O67">
            <v>3060</v>
          </cell>
          <cell r="P67">
            <v>2781</v>
          </cell>
          <cell r="Q67">
            <v>38482</v>
          </cell>
        </row>
        <row r="68">
          <cell r="B68" t="str">
            <v>520</v>
          </cell>
          <cell r="C68" t="str">
            <v>Jones County</v>
          </cell>
          <cell r="D68">
            <v>78</v>
          </cell>
          <cell r="E68">
            <v>69</v>
          </cell>
          <cell r="F68">
            <v>91</v>
          </cell>
          <cell r="G68">
            <v>77</v>
          </cell>
          <cell r="H68">
            <v>67</v>
          </cell>
          <cell r="I68">
            <v>71</v>
          </cell>
          <cell r="J68">
            <v>80</v>
          </cell>
          <cell r="K68">
            <v>79</v>
          </cell>
          <cell r="L68">
            <v>88</v>
          </cell>
          <cell r="M68">
            <v>73</v>
          </cell>
          <cell r="N68">
            <v>95</v>
          </cell>
          <cell r="O68">
            <v>66</v>
          </cell>
          <cell r="P68">
            <v>73</v>
          </cell>
          <cell r="Q68">
            <v>1007</v>
          </cell>
        </row>
        <row r="69">
          <cell r="B69" t="str">
            <v>530</v>
          </cell>
          <cell r="C69" t="str">
            <v>Lee County</v>
          </cell>
          <cell r="D69">
            <v>697</v>
          </cell>
          <cell r="E69">
            <v>724</v>
          </cell>
          <cell r="F69">
            <v>636</v>
          </cell>
          <cell r="G69">
            <v>668</v>
          </cell>
          <cell r="H69">
            <v>732</v>
          </cell>
          <cell r="I69">
            <v>677</v>
          </cell>
          <cell r="J69">
            <v>690</v>
          </cell>
          <cell r="K69">
            <v>797</v>
          </cell>
          <cell r="L69">
            <v>704</v>
          </cell>
          <cell r="M69">
            <v>826</v>
          </cell>
          <cell r="N69">
            <v>940</v>
          </cell>
          <cell r="O69">
            <v>697</v>
          </cell>
          <cell r="P69">
            <v>684</v>
          </cell>
          <cell r="Q69">
            <v>9472</v>
          </cell>
        </row>
        <row r="70">
          <cell r="B70" t="str">
            <v>540</v>
          </cell>
          <cell r="C70" t="str">
            <v>Lenoir County</v>
          </cell>
          <cell r="D70">
            <v>554</v>
          </cell>
          <cell r="E70">
            <v>605</v>
          </cell>
          <cell r="F70">
            <v>543</v>
          </cell>
          <cell r="G70">
            <v>622</v>
          </cell>
          <cell r="H70">
            <v>610</v>
          </cell>
          <cell r="I70">
            <v>619</v>
          </cell>
          <cell r="J70">
            <v>640</v>
          </cell>
          <cell r="K70">
            <v>608</v>
          </cell>
          <cell r="L70">
            <v>651</v>
          </cell>
          <cell r="M70">
            <v>747</v>
          </cell>
          <cell r="N70">
            <v>704</v>
          </cell>
          <cell r="O70">
            <v>707</v>
          </cell>
          <cell r="P70">
            <v>575</v>
          </cell>
          <cell r="Q70">
            <v>8185</v>
          </cell>
        </row>
        <row r="71">
          <cell r="B71" t="str">
            <v>550</v>
          </cell>
          <cell r="C71" t="str">
            <v>Lincoln County</v>
          </cell>
          <cell r="D71">
            <v>813</v>
          </cell>
          <cell r="E71">
            <v>810</v>
          </cell>
          <cell r="F71">
            <v>798</v>
          </cell>
          <cell r="G71">
            <v>837</v>
          </cell>
          <cell r="H71">
            <v>844</v>
          </cell>
          <cell r="I71">
            <v>886</v>
          </cell>
          <cell r="J71">
            <v>825</v>
          </cell>
          <cell r="K71">
            <v>848</v>
          </cell>
          <cell r="L71">
            <v>947</v>
          </cell>
          <cell r="M71">
            <v>1000</v>
          </cell>
          <cell r="N71">
            <v>998</v>
          </cell>
          <cell r="O71">
            <v>863</v>
          </cell>
          <cell r="P71">
            <v>841</v>
          </cell>
          <cell r="Q71">
            <v>11310</v>
          </cell>
        </row>
        <row r="72">
          <cell r="B72" t="str">
            <v>560</v>
          </cell>
          <cell r="C72" t="str">
            <v>Macon County</v>
          </cell>
          <cell r="D72">
            <v>337</v>
          </cell>
          <cell r="E72">
            <v>363</v>
          </cell>
          <cell r="F72">
            <v>347</v>
          </cell>
          <cell r="G72">
            <v>332</v>
          </cell>
          <cell r="H72">
            <v>353</v>
          </cell>
          <cell r="I72">
            <v>332</v>
          </cell>
          <cell r="J72">
            <v>308</v>
          </cell>
          <cell r="K72">
            <v>318</v>
          </cell>
          <cell r="L72">
            <v>380</v>
          </cell>
          <cell r="M72">
            <v>388</v>
          </cell>
          <cell r="N72">
            <v>415</v>
          </cell>
          <cell r="O72">
            <v>317</v>
          </cell>
          <cell r="P72">
            <v>281</v>
          </cell>
          <cell r="Q72">
            <v>4471</v>
          </cell>
        </row>
        <row r="73">
          <cell r="B73" t="str">
            <v>570</v>
          </cell>
          <cell r="C73" t="str">
            <v>Madison County</v>
          </cell>
          <cell r="D73">
            <v>175</v>
          </cell>
          <cell r="E73">
            <v>168</v>
          </cell>
          <cell r="F73">
            <v>156</v>
          </cell>
          <cell r="G73">
            <v>158</v>
          </cell>
          <cell r="H73">
            <v>157</v>
          </cell>
          <cell r="I73">
            <v>163</v>
          </cell>
          <cell r="J73">
            <v>143</v>
          </cell>
          <cell r="K73">
            <v>142</v>
          </cell>
          <cell r="L73">
            <v>154</v>
          </cell>
          <cell r="M73">
            <v>179</v>
          </cell>
          <cell r="N73">
            <v>181</v>
          </cell>
          <cell r="O73">
            <v>164</v>
          </cell>
          <cell r="P73">
            <v>199</v>
          </cell>
          <cell r="Q73">
            <v>2139</v>
          </cell>
        </row>
        <row r="74">
          <cell r="B74" t="str">
            <v>580</v>
          </cell>
          <cell r="C74" t="str">
            <v>Martin County</v>
          </cell>
          <cell r="D74">
            <v>217</v>
          </cell>
          <cell r="E74">
            <v>215</v>
          </cell>
          <cell r="F74">
            <v>207</v>
          </cell>
          <cell r="G74">
            <v>214</v>
          </cell>
          <cell r="H74">
            <v>198</v>
          </cell>
          <cell r="I74">
            <v>204</v>
          </cell>
          <cell r="J74">
            <v>194</v>
          </cell>
          <cell r="K74">
            <v>168</v>
          </cell>
          <cell r="L74">
            <v>211</v>
          </cell>
          <cell r="M74">
            <v>262</v>
          </cell>
          <cell r="N74">
            <v>214</v>
          </cell>
          <cell r="O74">
            <v>178</v>
          </cell>
          <cell r="P74">
            <v>138</v>
          </cell>
          <cell r="Q74">
            <v>2620</v>
          </cell>
        </row>
        <row r="75">
          <cell r="B75" t="str">
            <v>590</v>
          </cell>
          <cell r="C75" t="str">
            <v>McDowell County</v>
          </cell>
          <cell r="D75">
            <v>411</v>
          </cell>
          <cell r="E75">
            <v>449</v>
          </cell>
          <cell r="F75">
            <v>374</v>
          </cell>
          <cell r="G75">
            <v>440</v>
          </cell>
          <cell r="H75">
            <v>423</v>
          </cell>
          <cell r="I75">
            <v>403</v>
          </cell>
          <cell r="J75">
            <v>413</v>
          </cell>
          <cell r="K75">
            <v>473</v>
          </cell>
          <cell r="L75">
            <v>443</v>
          </cell>
          <cell r="M75">
            <v>535</v>
          </cell>
          <cell r="N75">
            <v>401</v>
          </cell>
          <cell r="O75">
            <v>480</v>
          </cell>
          <cell r="P75">
            <v>459</v>
          </cell>
          <cell r="Q75">
            <v>5704</v>
          </cell>
        </row>
        <row r="76">
          <cell r="B76" t="str">
            <v>600</v>
          </cell>
          <cell r="C76" t="str">
            <v>Mecklenburg County</v>
          </cell>
          <cell r="D76">
            <v>11554</v>
          </cell>
          <cell r="E76">
            <v>10835</v>
          </cell>
          <cell r="F76">
            <v>9851</v>
          </cell>
          <cell r="G76">
            <v>10317</v>
          </cell>
          <cell r="H76">
            <v>10683</v>
          </cell>
          <cell r="I76">
            <v>10330</v>
          </cell>
          <cell r="J76">
            <v>10124</v>
          </cell>
          <cell r="K76">
            <v>10666</v>
          </cell>
          <cell r="L76">
            <v>11562</v>
          </cell>
          <cell r="M76">
            <v>14101</v>
          </cell>
          <cell r="N76">
            <v>12858</v>
          </cell>
          <cell r="O76">
            <v>10095</v>
          </cell>
          <cell r="P76">
            <v>9893</v>
          </cell>
          <cell r="Q76">
            <v>142869</v>
          </cell>
        </row>
        <row r="77">
          <cell r="B77" t="str">
            <v>610</v>
          </cell>
          <cell r="C77" t="str">
            <v>Mitchell County</v>
          </cell>
          <cell r="D77">
            <v>135</v>
          </cell>
          <cell r="E77">
            <v>106</v>
          </cell>
          <cell r="F77">
            <v>118</v>
          </cell>
          <cell r="G77">
            <v>115</v>
          </cell>
          <cell r="H77">
            <v>137</v>
          </cell>
          <cell r="I77">
            <v>114</v>
          </cell>
          <cell r="J77">
            <v>114</v>
          </cell>
          <cell r="K77">
            <v>147</v>
          </cell>
          <cell r="L77">
            <v>153</v>
          </cell>
          <cell r="M77">
            <v>148</v>
          </cell>
          <cell r="N77">
            <v>147</v>
          </cell>
          <cell r="O77">
            <v>141</v>
          </cell>
          <cell r="P77">
            <v>151</v>
          </cell>
          <cell r="Q77">
            <v>1726</v>
          </cell>
        </row>
        <row r="78">
          <cell r="B78" t="str">
            <v>620</v>
          </cell>
          <cell r="C78" t="str">
            <v>Montgomery County</v>
          </cell>
          <cell r="D78">
            <v>243</v>
          </cell>
          <cell r="E78">
            <v>244</v>
          </cell>
          <cell r="F78">
            <v>251</v>
          </cell>
          <cell r="G78">
            <v>250</v>
          </cell>
          <cell r="H78">
            <v>250</v>
          </cell>
          <cell r="I78">
            <v>274</v>
          </cell>
          <cell r="J78">
            <v>264</v>
          </cell>
          <cell r="K78">
            <v>260</v>
          </cell>
          <cell r="L78">
            <v>274</v>
          </cell>
          <cell r="M78">
            <v>314</v>
          </cell>
          <cell r="N78">
            <v>313</v>
          </cell>
          <cell r="O78">
            <v>228</v>
          </cell>
          <cell r="P78">
            <v>335</v>
          </cell>
          <cell r="Q78">
            <v>3500</v>
          </cell>
        </row>
        <row r="79">
          <cell r="B79" t="str">
            <v>630</v>
          </cell>
          <cell r="C79" t="str">
            <v>Moore County</v>
          </cell>
          <cell r="D79">
            <v>989</v>
          </cell>
          <cell r="E79">
            <v>960</v>
          </cell>
          <cell r="F79">
            <v>933</v>
          </cell>
          <cell r="G79">
            <v>924</v>
          </cell>
          <cell r="H79">
            <v>967</v>
          </cell>
          <cell r="I79">
            <v>947</v>
          </cell>
          <cell r="J79">
            <v>988</v>
          </cell>
          <cell r="K79">
            <v>973</v>
          </cell>
          <cell r="L79">
            <v>1038</v>
          </cell>
          <cell r="M79">
            <v>1178</v>
          </cell>
          <cell r="N79">
            <v>1227</v>
          </cell>
          <cell r="O79">
            <v>1003</v>
          </cell>
          <cell r="P79">
            <v>971</v>
          </cell>
          <cell r="Q79">
            <v>13098</v>
          </cell>
        </row>
        <row r="80">
          <cell r="B80" t="str">
            <v>640</v>
          </cell>
          <cell r="C80" t="str">
            <v>Nash County</v>
          </cell>
          <cell r="D80">
            <v>1047</v>
          </cell>
          <cell r="E80">
            <v>1088</v>
          </cell>
          <cell r="F80">
            <v>976</v>
          </cell>
          <cell r="G80">
            <v>1034</v>
          </cell>
          <cell r="H80">
            <v>1054</v>
          </cell>
          <cell r="I80">
            <v>1091</v>
          </cell>
          <cell r="J80">
            <v>1034</v>
          </cell>
          <cell r="K80">
            <v>1147</v>
          </cell>
          <cell r="L80">
            <v>1140</v>
          </cell>
          <cell r="M80">
            <v>1291</v>
          </cell>
          <cell r="N80">
            <v>1295</v>
          </cell>
          <cell r="O80">
            <v>1122</v>
          </cell>
          <cell r="P80">
            <v>1087</v>
          </cell>
          <cell r="Q80">
            <v>14406</v>
          </cell>
        </row>
        <row r="81">
          <cell r="B81" t="str">
            <v>650</v>
          </cell>
          <cell r="C81" t="str">
            <v>New Hanover County</v>
          </cell>
          <cell r="D81">
            <v>2006</v>
          </cell>
          <cell r="E81">
            <v>1934</v>
          </cell>
          <cell r="F81">
            <v>1851</v>
          </cell>
          <cell r="G81">
            <v>1827</v>
          </cell>
          <cell r="H81">
            <v>1952</v>
          </cell>
          <cell r="I81">
            <v>1798</v>
          </cell>
          <cell r="J81">
            <v>1810</v>
          </cell>
          <cell r="K81">
            <v>1789</v>
          </cell>
          <cell r="L81">
            <v>2048</v>
          </cell>
          <cell r="M81">
            <v>2351</v>
          </cell>
          <cell r="N81">
            <v>2381</v>
          </cell>
          <cell r="O81">
            <v>2032</v>
          </cell>
          <cell r="P81">
            <v>1998</v>
          </cell>
          <cell r="Q81">
            <v>25777</v>
          </cell>
        </row>
        <row r="82">
          <cell r="B82" t="str">
            <v>660</v>
          </cell>
          <cell r="C82" t="str">
            <v>Northampton County</v>
          </cell>
          <cell r="D82">
            <v>99</v>
          </cell>
          <cell r="E82">
            <v>71</v>
          </cell>
          <cell r="F82">
            <v>72</v>
          </cell>
          <cell r="G82">
            <v>98</v>
          </cell>
          <cell r="H82">
            <v>80</v>
          </cell>
          <cell r="I82">
            <v>110</v>
          </cell>
          <cell r="J82">
            <v>102</v>
          </cell>
          <cell r="K82">
            <v>90</v>
          </cell>
          <cell r="L82">
            <v>81</v>
          </cell>
          <cell r="M82">
            <v>128</v>
          </cell>
          <cell r="N82">
            <v>102</v>
          </cell>
          <cell r="O82">
            <v>100</v>
          </cell>
          <cell r="P82">
            <v>103</v>
          </cell>
          <cell r="Q82">
            <v>1236</v>
          </cell>
        </row>
        <row r="83">
          <cell r="B83" t="str">
            <v>670</v>
          </cell>
          <cell r="C83" t="str">
            <v>Onslow County</v>
          </cell>
          <cell r="D83">
            <v>2284</v>
          </cell>
          <cell r="E83">
            <v>2272</v>
          </cell>
          <cell r="F83">
            <v>2120</v>
          </cell>
          <cell r="G83">
            <v>2190</v>
          </cell>
          <cell r="H83">
            <v>2246</v>
          </cell>
          <cell r="I83">
            <v>2151</v>
          </cell>
          <cell r="J83">
            <v>2355</v>
          </cell>
          <cell r="K83">
            <v>2140</v>
          </cell>
          <cell r="L83">
            <v>2354</v>
          </cell>
          <cell r="M83">
            <v>2296</v>
          </cell>
          <cell r="N83">
            <v>2206</v>
          </cell>
          <cell r="O83">
            <v>1804</v>
          </cell>
          <cell r="P83">
            <v>1767</v>
          </cell>
          <cell r="Q83">
            <v>28185</v>
          </cell>
        </row>
        <row r="84">
          <cell r="B84" t="str">
            <v>680</v>
          </cell>
          <cell r="C84" t="str">
            <v>Orange County</v>
          </cell>
          <cell r="D84">
            <v>488</v>
          </cell>
          <cell r="E84">
            <v>480</v>
          </cell>
          <cell r="F84">
            <v>481</v>
          </cell>
          <cell r="G84">
            <v>524</v>
          </cell>
          <cell r="H84">
            <v>541</v>
          </cell>
          <cell r="I84">
            <v>515</v>
          </cell>
          <cell r="J84">
            <v>513</v>
          </cell>
          <cell r="K84">
            <v>560</v>
          </cell>
          <cell r="L84">
            <v>536</v>
          </cell>
          <cell r="M84">
            <v>687</v>
          </cell>
          <cell r="N84">
            <v>697</v>
          </cell>
          <cell r="O84">
            <v>617</v>
          </cell>
          <cell r="P84">
            <v>543</v>
          </cell>
          <cell r="Q84">
            <v>7182</v>
          </cell>
        </row>
        <row r="85">
          <cell r="B85" t="str">
            <v>681</v>
          </cell>
          <cell r="C85" t="str">
            <v>Chapel Hill-Carrboro</v>
          </cell>
          <cell r="D85">
            <v>768</v>
          </cell>
          <cell r="E85">
            <v>711</v>
          </cell>
          <cell r="F85">
            <v>753</v>
          </cell>
          <cell r="G85">
            <v>824</v>
          </cell>
          <cell r="H85">
            <v>858</v>
          </cell>
          <cell r="I85">
            <v>801</v>
          </cell>
          <cell r="J85">
            <v>919</v>
          </cell>
          <cell r="K85">
            <v>952</v>
          </cell>
          <cell r="L85">
            <v>929</v>
          </cell>
          <cell r="M85">
            <v>1050</v>
          </cell>
          <cell r="N85">
            <v>1026</v>
          </cell>
          <cell r="O85">
            <v>973</v>
          </cell>
          <cell r="P85">
            <v>902</v>
          </cell>
          <cell r="Q85">
            <v>11466</v>
          </cell>
        </row>
        <row r="86">
          <cell r="B86" t="str">
            <v>690</v>
          </cell>
          <cell r="C86" t="str">
            <v>Pamlico County</v>
          </cell>
          <cell r="D86">
            <v>68</v>
          </cell>
          <cell r="E86">
            <v>66</v>
          </cell>
          <cell r="F86">
            <v>62</v>
          </cell>
          <cell r="G86">
            <v>84</v>
          </cell>
          <cell r="H86">
            <v>76</v>
          </cell>
          <cell r="I86">
            <v>74</v>
          </cell>
          <cell r="J86">
            <v>83</v>
          </cell>
          <cell r="K86">
            <v>88</v>
          </cell>
          <cell r="L86">
            <v>118</v>
          </cell>
          <cell r="M86">
            <v>114</v>
          </cell>
          <cell r="N86">
            <v>104</v>
          </cell>
          <cell r="O86">
            <v>120</v>
          </cell>
          <cell r="P86">
            <v>110</v>
          </cell>
          <cell r="Q86">
            <v>1167</v>
          </cell>
        </row>
        <row r="87">
          <cell r="B87" t="str">
            <v>700</v>
          </cell>
          <cell r="C87" t="str">
            <v>Pasquotank County</v>
          </cell>
          <cell r="D87">
            <v>428</v>
          </cell>
          <cell r="E87">
            <v>427</v>
          </cell>
          <cell r="F87">
            <v>407</v>
          </cell>
          <cell r="G87">
            <v>361</v>
          </cell>
          <cell r="H87">
            <v>361</v>
          </cell>
          <cell r="I87">
            <v>371</v>
          </cell>
          <cell r="J87">
            <v>313</v>
          </cell>
          <cell r="K87">
            <v>341</v>
          </cell>
          <cell r="L87">
            <v>381</v>
          </cell>
          <cell r="M87">
            <v>410</v>
          </cell>
          <cell r="N87">
            <v>463</v>
          </cell>
          <cell r="O87">
            <v>275</v>
          </cell>
          <cell r="P87">
            <v>331</v>
          </cell>
          <cell r="Q87">
            <v>4869</v>
          </cell>
        </row>
        <row r="88">
          <cell r="B88" t="str">
            <v>710</v>
          </cell>
          <cell r="C88" t="str">
            <v>Pender County</v>
          </cell>
          <cell r="D88">
            <v>861</v>
          </cell>
          <cell r="E88">
            <v>843</v>
          </cell>
          <cell r="F88">
            <v>743</v>
          </cell>
          <cell r="G88">
            <v>843</v>
          </cell>
          <cell r="H88">
            <v>764</v>
          </cell>
          <cell r="I88">
            <v>747</v>
          </cell>
          <cell r="J88">
            <v>847</v>
          </cell>
          <cell r="K88">
            <v>773</v>
          </cell>
          <cell r="L88">
            <v>801</v>
          </cell>
          <cell r="M88">
            <v>905</v>
          </cell>
          <cell r="N88">
            <v>949</v>
          </cell>
          <cell r="O88">
            <v>747</v>
          </cell>
          <cell r="P88">
            <v>701</v>
          </cell>
          <cell r="Q88">
            <v>10524</v>
          </cell>
        </row>
        <row r="89">
          <cell r="B89" t="str">
            <v>720</v>
          </cell>
          <cell r="C89" t="str">
            <v>Perquimans County</v>
          </cell>
          <cell r="D89">
            <v>122</v>
          </cell>
          <cell r="E89">
            <v>123</v>
          </cell>
          <cell r="F89">
            <v>116</v>
          </cell>
          <cell r="G89">
            <v>145</v>
          </cell>
          <cell r="H89">
            <v>143</v>
          </cell>
          <cell r="I89">
            <v>107</v>
          </cell>
          <cell r="J89">
            <v>106</v>
          </cell>
          <cell r="K89">
            <v>118</v>
          </cell>
          <cell r="L89">
            <v>136</v>
          </cell>
          <cell r="M89">
            <v>159</v>
          </cell>
          <cell r="N89">
            <v>133</v>
          </cell>
          <cell r="O89">
            <v>135</v>
          </cell>
          <cell r="P89">
            <v>112</v>
          </cell>
          <cell r="Q89">
            <v>1655</v>
          </cell>
        </row>
        <row r="90">
          <cell r="B90" t="str">
            <v>730</v>
          </cell>
          <cell r="C90" t="str">
            <v>Person County</v>
          </cell>
          <cell r="D90">
            <v>351</v>
          </cell>
          <cell r="E90">
            <v>336</v>
          </cell>
          <cell r="F90">
            <v>348</v>
          </cell>
          <cell r="G90">
            <v>363</v>
          </cell>
          <cell r="H90">
            <v>339</v>
          </cell>
          <cell r="I90">
            <v>359</v>
          </cell>
          <cell r="J90">
            <v>312</v>
          </cell>
          <cell r="K90">
            <v>315</v>
          </cell>
          <cell r="L90">
            <v>352</v>
          </cell>
          <cell r="M90">
            <v>326</v>
          </cell>
          <cell r="N90">
            <v>342</v>
          </cell>
          <cell r="O90">
            <v>295</v>
          </cell>
          <cell r="P90">
            <v>264</v>
          </cell>
          <cell r="Q90">
            <v>4302</v>
          </cell>
        </row>
        <row r="91">
          <cell r="B91" t="str">
            <v>740</v>
          </cell>
          <cell r="C91" t="str">
            <v>Pitt County</v>
          </cell>
          <cell r="D91">
            <v>1649</v>
          </cell>
          <cell r="E91">
            <v>1815</v>
          </cell>
          <cell r="F91">
            <v>1661</v>
          </cell>
          <cell r="G91">
            <v>1705</v>
          </cell>
          <cell r="H91">
            <v>1695</v>
          </cell>
          <cell r="I91">
            <v>1780</v>
          </cell>
          <cell r="J91">
            <v>1777</v>
          </cell>
          <cell r="K91">
            <v>1901</v>
          </cell>
          <cell r="L91">
            <v>1900</v>
          </cell>
          <cell r="M91">
            <v>2363</v>
          </cell>
          <cell r="N91">
            <v>2169</v>
          </cell>
          <cell r="O91">
            <v>1660</v>
          </cell>
          <cell r="P91">
            <v>1537</v>
          </cell>
          <cell r="Q91">
            <v>23612</v>
          </cell>
        </row>
        <row r="92">
          <cell r="B92" t="str">
            <v>750</v>
          </cell>
          <cell r="C92" t="str">
            <v>Polk County</v>
          </cell>
          <cell r="D92">
            <v>157</v>
          </cell>
          <cell r="E92">
            <v>160</v>
          </cell>
          <cell r="F92">
            <v>135</v>
          </cell>
          <cell r="G92">
            <v>166</v>
          </cell>
          <cell r="H92">
            <v>155</v>
          </cell>
          <cell r="I92">
            <v>168</v>
          </cell>
          <cell r="J92">
            <v>134</v>
          </cell>
          <cell r="K92">
            <v>168</v>
          </cell>
          <cell r="L92">
            <v>167</v>
          </cell>
          <cell r="M92">
            <v>196</v>
          </cell>
          <cell r="N92">
            <v>171</v>
          </cell>
          <cell r="O92">
            <v>138</v>
          </cell>
          <cell r="P92">
            <v>148</v>
          </cell>
          <cell r="Q92">
            <v>2063</v>
          </cell>
        </row>
        <row r="93">
          <cell r="B93" t="str">
            <v>760</v>
          </cell>
          <cell r="C93" t="str">
            <v>Randolph County</v>
          </cell>
          <cell r="D93">
            <v>1128</v>
          </cell>
          <cell r="E93">
            <v>1165</v>
          </cell>
          <cell r="F93">
            <v>1066</v>
          </cell>
          <cell r="G93">
            <v>1071</v>
          </cell>
          <cell r="H93">
            <v>1097</v>
          </cell>
          <cell r="I93">
            <v>1129</v>
          </cell>
          <cell r="J93">
            <v>1090</v>
          </cell>
          <cell r="K93">
            <v>1200</v>
          </cell>
          <cell r="L93">
            <v>1213</v>
          </cell>
          <cell r="M93">
            <v>1382</v>
          </cell>
          <cell r="N93">
            <v>1384</v>
          </cell>
          <cell r="O93">
            <v>1145</v>
          </cell>
          <cell r="P93">
            <v>1053</v>
          </cell>
          <cell r="Q93">
            <v>15123</v>
          </cell>
        </row>
        <row r="94">
          <cell r="B94" t="str">
            <v>761</v>
          </cell>
          <cell r="C94" t="str">
            <v>Asheboro City</v>
          </cell>
          <cell r="D94">
            <v>345</v>
          </cell>
          <cell r="E94">
            <v>351</v>
          </cell>
          <cell r="F94">
            <v>358</v>
          </cell>
          <cell r="G94">
            <v>330</v>
          </cell>
          <cell r="H94">
            <v>339</v>
          </cell>
          <cell r="I94">
            <v>348</v>
          </cell>
          <cell r="J94">
            <v>358</v>
          </cell>
          <cell r="K94">
            <v>375</v>
          </cell>
          <cell r="L94">
            <v>333</v>
          </cell>
          <cell r="M94">
            <v>441</v>
          </cell>
          <cell r="N94">
            <v>425</v>
          </cell>
          <cell r="O94">
            <v>327</v>
          </cell>
          <cell r="P94">
            <v>258</v>
          </cell>
          <cell r="Q94">
            <v>4588</v>
          </cell>
        </row>
        <row r="95">
          <cell r="B95" t="str">
            <v>770</v>
          </cell>
          <cell r="C95" t="str">
            <v>Richmond County</v>
          </cell>
          <cell r="D95">
            <v>472</v>
          </cell>
          <cell r="E95">
            <v>540</v>
          </cell>
          <cell r="F95">
            <v>431</v>
          </cell>
          <cell r="G95">
            <v>482</v>
          </cell>
          <cell r="H95">
            <v>481</v>
          </cell>
          <cell r="I95">
            <v>480</v>
          </cell>
          <cell r="J95">
            <v>558</v>
          </cell>
          <cell r="K95">
            <v>492</v>
          </cell>
          <cell r="L95">
            <v>596</v>
          </cell>
          <cell r="M95">
            <v>561</v>
          </cell>
          <cell r="N95">
            <v>634</v>
          </cell>
          <cell r="O95">
            <v>526</v>
          </cell>
          <cell r="P95">
            <v>500</v>
          </cell>
          <cell r="Q95">
            <v>6753</v>
          </cell>
        </row>
        <row r="96">
          <cell r="B96" t="str">
            <v>780</v>
          </cell>
          <cell r="C96" t="str">
            <v>Robeson County</v>
          </cell>
          <cell r="D96">
            <v>1650</v>
          </cell>
          <cell r="E96">
            <v>1578</v>
          </cell>
          <cell r="F96">
            <v>1464</v>
          </cell>
          <cell r="G96">
            <v>1526</v>
          </cell>
          <cell r="H96">
            <v>1574</v>
          </cell>
          <cell r="I96">
            <v>1471</v>
          </cell>
          <cell r="J96">
            <v>1523</v>
          </cell>
          <cell r="K96">
            <v>1585</v>
          </cell>
          <cell r="L96">
            <v>1672</v>
          </cell>
          <cell r="M96">
            <v>2011</v>
          </cell>
          <cell r="N96">
            <v>1825</v>
          </cell>
          <cell r="O96">
            <v>1425</v>
          </cell>
          <cell r="P96">
            <v>1259</v>
          </cell>
          <cell r="Q96">
            <v>20563</v>
          </cell>
        </row>
        <row r="97">
          <cell r="B97" t="str">
            <v>790</v>
          </cell>
          <cell r="C97" t="str">
            <v>Rockingham County</v>
          </cell>
          <cell r="D97">
            <v>792</v>
          </cell>
          <cell r="E97">
            <v>902</v>
          </cell>
          <cell r="F97">
            <v>785</v>
          </cell>
          <cell r="G97">
            <v>800</v>
          </cell>
          <cell r="H97">
            <v>810</v>
          </cell>
          <cell r="I97">
            <v>826</v>
          </cell>
          <cell r="J97">
            <v>803</v>
          </cell>
          <cell r="K97">
            <v>837</v>
          </cell>
          <cell r="L97">
            <v>867</v>
          </cell>
          <cell r="M97">
            <v>1014</v>
          </cell>
          <cell r="N97">
            <v>1017</v>
          </cell>
          <cell r="O97">
            <v>772</v>
          </cell>
          <cell r="P97">
            <v>756</v>
          </cell>
          <cell r="Q97">
            <v>10981</v>
          </cell>
        </row>
        <row r="98">
          <cell r="B98" t="str">
            <v>800</v>
          </cell>
          <cell r="C98" t="str">
            <v>Rowan-Salisbury</v>
          </cell>
          <cell r="D98">
            <v>1413</v>
          </cell>
          <cell r="E98">
            <v>1475</v>
          </cell>
          <cell r="F98">
            <v>1276</v>
          </cell>
          <cell r="G98">
            <v>1264</v>
          </cell>
          <cell r="H98">
            <v>1297</v>
          </cell>
          <cell r="I98">
            <v>1292</v>
          </cell>
          <cell r="J98">
            <v>1342</v>
          </cell>
          <cell r="K98">
            <v>1265</v>
          </cell>
          <cell r="L98">
            <v>1517</v>
          </cell>
          <cell r="M98">
            <v>1801</v>
          </cell>
          <cell r="N98">
            <v>1711</v>
          </cell>
          <cell r="O98">
            <v>1349</v>
          </cell>
          <cell r="P98">
            <v>1394</v>
          </cell>
          <cell r="Q98">
            <v>18396</v>
          </cell>
        </row>
        <row r="99">
          <cell r="B99" t="str">
            <v>810</v>
          </cell>
          <cell r="C99" t="str">
            <v>Rutherford County</v>
          </cell>
          <cell r="D99">
            <v>566</v>
          </cell>
          <cell r="E99">
            <v>564</v>
          </cell>
          <cell r="F99">
            <v>550</v>
          </cell>
          <cell r="G99">
            <v>510</v>
          </cell>
          <cell r="H99">
            <v>537</v>
          </cell>
          <cell r="I99">
            <v>541</v>
          </cell>
          <cell r="J99">
            <v>548</v>
          </cell>
          <cell r="K99">
            <v>528</v>
          </cell>
          <cell r="L99">
            <v>556</v>
          </cell>
          <cell r="M99">
            <v>695</v>
          </cell>
          <cell r="N99">
            <v>707</v>
          </cell>
          <cell r="O99">
            <v>531</v>
          </cell>
          <cell r="P99">
            <v>488</v>
          </cell>
          <cell r="Q99">
            <v>7321</v>
          </cell>
        </row>
        <row r="100">
          <cell r="B100" t="str">
            <v>820</v>
          </cell>
          <cell r="C100" t="str">
            <v>Sampson County</v>
          </cell>
          <cell r="D100">
            <v>633</v>
          </cell>
          <cell r="E100">
            <v>676</v>
          </cell>
          <cell r="F100">
            <v>550</v>
          </cell>
          <cell r="G100">
            <v>568</v>
          </cell>
          <cell r="H100">
            <v>567</v>
          </cell>
          <cell r="I100">
            <v>602</v>
          </cell>
          <cell r="J100">
            <v>597</v>
          </cell>
          <cell r="K100">
            <v>598</v>
          </cell>
          <cell r="L100">
            <v>584</v>
          </cell>
          <cell r="M100">
            <v>711</v>
          </cell>
          <cell r="N100">
            <v>657</v>
          </cell>
          <cell r="O100">
            <v>562</v>
          </cell>
          <cell r="P100">
            <v>491</v>
          </cell>
          <cell r="Q100">
            <v>7796</v>
          </cell>
        </row>
        <row r="101">
          <cell r="B101" t="str">
            <v>821</v>
          </cell>
          <cell r="C101" t="str">
            <v>Clinton City</v>
          </cell>
          <cell r="D101">
            <v>238</v>
          </cell>
          <cell r="E101">
            <v>227</v>
          </cell>
          <cell r="F101">
            <v>214</v>
          </cell>
          <cell r="G101">
            <v>222</v>
          </cell>
          <cell r="H101">
            <v>240</v>
          </cell>
          <cell r="I101">
            <v>252</v>
          </cell>
          <cell r="J101">
            <v>200</v>
          </cell>
          <cell r="K101">
            <v>215</v>
          </cell>
          <cell r="L101">
            <v>224</v>
          </cell>
          <cell r="M101">
            <v>299</v>
          </cell>
          <cell r="N101">
            <v>247</v>
          </cell>
          <cell r="O101">
            <v>157</v>
          </cell>
          <cell r="P101">
            <v>167</v>
          </cell>
          <cell r="Q101">
            <v>2902</v>
          </cell>
        </row>
        <row r="102">
          <cell r="B102" t="str">
            <v>830</v>
          </cell>
          <cell r="C102" t="str">
            <v>Scotland County</v>
          </cell>
          <cell r="D102">
            <v>427</v>
          </cell>
          <cell r="E102">
            <v>400</v>
          </cell>
          <cell r="F102">
            <v>385</v>
          </cell>
          <cell r="G102">
            <v>396</v>
          </cell>
          <cell r="H102">
            <v>400</v>
          </cell>
          <cell r="I102">
            <v>393</v>
          </cell>
          <cell r="J102">
            <v>449</v>
          </cell>
          <cell r="K102">
            <v>435</v>
          </cell>
          <cell r="L102">
            <v>431</v>
          </cell>
          <cell r="M102">
            <v>456</v>
          </cell>
          <cell r="N102">
            <v>397</v>
          </cell>
          <cell r="O102">
            <v>429</v>
          </cell>
          <cell r="P102">
            <v>349</v>
          </cell>
          <cell r="Q102">
            <v>5347</v>
          </cell>
        </row>
        <row r="103">
          <cell r="B103" t="str">
            <v>840</v>
          </cell>
          <cell r="C103" t="str">
            <v>Stanly County</v>
          </cell>
          <cell r="D103">
            <v>677</v>
          </cell>
          <cell r="E103">
            <v>666</v>
          </cell>
          <cell r="F103">
            <v>612</v>
          </cell>
          <cell r="G103">
            <v>656</v>
          </cell>
          <cell r="H103">
            <v>642</v>
          </cell>
          <cell r="I103">
            <v>598</v>
          </cell>
          <cell r="J103">
            <v>622</v>
          </cell>
          <cell r="K103">
            <v>627</v>
          </cell>
          <cell r="L103">
            <v>661</v>
          </cell>
          <cell r="M103">
            <v>713</v>
          </cell>
          <cell r="N103">
            <v>743</v>
          </cell>
          <cell r="O103">
            <v>584</v>
          </cell>
          <cell r="P103">
            <v>576</v>
          </cell>
          <cell r="Q103">
            <v>8377</v>
          </cell>
        </row>
        <row r="104">
          <cell r="B104" t="str">
            <v>850</v>
          </cell>
          <cell r="C104" t="str">
            <v>Stokes County</v>
          </cell>
          <cell r="D104">
            <v>373</v>
          </cell>
          <cell r="E104">
            <v>437</v>
          </cell>
          <cell r="F104">
            <v>343</v>
          </cell>
          <cell r="G104">
            <v>393</v>
          </cell>
          <cell r="H104">
            <v>402</v>
          </cell>
          <cell r="I104">
            <v>399</v>
          </cell>
          <cell r="J104">
            <v>461</v>
          </cell>
          <cell r="K104">
            <v>462</v>
          </cell>
          <cell r="L104">
            <v>427</v>
          </cell>
          <cell r="M104">
            <v>487</v>
          </cell>
          <cell r="N104">
            <v>483</v>
          </cell>
          <cell r="O104">
            <v>436</v>
          </cell>
          <cell r="P104">
            <v>408</v>
          </cell>
          <cell r="Q104">
            <v>5511</v>
          </cell>
        </row>
        <row r="105">
          <cell r="B105" t="str">
            <v>860</v>
          </cell>
          <cell r="C105" t="str">
            <v>Surry County</v>
          </cell>
          <cell r="D105">
            <v>479</v>
          </cell>
          <cell r="E105">
            <v>521</v>
          </cell>
          <cell r="F105">
            <v>505</v>
          </cell>
          <cell r="G105">
            <v>512</v>
          </cell>
          <cell r="H105">
            <v>517</v>
          </cell>
          <cell r="I105">
            <v>466</v>
          </cell>
          <cell r="J105">
            <v>571</v>
          </cell>
          <cell r="K105">
            <v>547</v>
          </cell>
          <cell r="L105">
            <v>598</v>
          </cell>
          <cell r="M105">
            <v>645</v>
          </cell>
          <cell r="N105">
            <v>696</v>
          </cell>
          <cell r="O105">
            <v>548</v>
          </cell>
          <cell r="P105">
            <v>583</v>
          </cell>
          <cell r="Q105">
            <v>7188</v>
          </cell>
        </row>
        <row r="106">
          <cell r="B106" t="str">
            <v>861</v>
          </cell>
          <cell r="C106" t="str">
            <v>Elkin City</v>
          </cell>
          <cell r="D106">
            <v>92</v>
          </cell>
          <cell r="E106">
            <v>83</v>
          </cell>
          <cell r="F106">
            <v>106</v>
          </cell>
          <cell r="G106">
            <v>95</v>
          </cell>
          <cell r="H106">
            <v>100</v>
          </cell>
          <cell r="I106">
            <v>88</v>
          </cell>
          <cell r="J106">
            <v>107</v>
          </cell>
          <cell r="K106">
            <v>101</v>
          </cell>
          <cell r="L106">
            <v>99</v>
          </cell>
          <cell r="M106">
            <v>112</v>
          </cell>
          <cell r="N106">
            <v>109</v>
          </cell>
          <cell r="O106">
            <v>102</v>
          </cell>
          <cell r="P106">
            <v>69</v>
          </cell>
          <cell r="Q106">
            <v>1263</v>
          </cell>
        </row>
        <row r="107">
          <cell r="B107" t="str">
            <v>862</v>
          </cell>
          <cell r="C107" t="str">
            <v>Mount Airy City</v>
          </cell>
          <cell r="D107">
            <v>118</v>
          </cell>
          <cell r="E107">
            <v>123</v>
          </cell>
          <cell r="F107">
            <v>92</v>
          </cell>
          <cell r="G107">
            <v>125</v>
          </cell>
          <cell r="H107">
            <v>123</v>
          </cell>
          <cell r="I107">
            <v>112</v>
          </cell>
          <cell r="J107">
            <v>133</v>
          </cell>
          <cell r="K107">
            <v>139</v>
          </cell>
          <cell r="L107">
            <v>148</v>
          </cell>
          <cell r="M107">
            <v>160</v>
          </cell>
          <cell r="N107">
            <v>167</v>
          </cell>
          <cell r="O107">
            <v>119</v>
          </cell>
          <cell r="P107">
            <v>134</v>
          </cell>
          <cell r="Q107">
            <v>1693</v>
          </cell>
        </row>
        <row r="108">
          <cell r="B108" t="str">
            <v>870</v>
          </cell>
          <cell r="C108" t="str">
            <v>Swain County</v>
          </cell>
          <cell r="D108">
            <v>152</v>
          </cell>
          <cell r="E108">
            <v>140</v>
          </cell>
          <cell r="F108">
            <v>136</v>
          </cell>
          <cell r="G108">
            <v>135</v>
          </cell>
          <cell r="H108">
            <v>126</v>
          </cell>
          <cell r="I108">
            <v>133</v>
          </cell>
          <cell r="J108">
            <v>132</v>
          </cell>
          <cell r="K108">
            <v>138</v>
          </cell>
          <cell r="L108">
            <v>148</v>
          </cell>
          <cell r="M108">
            <v>180</v>
          </cell>
          <cell r="N108">
            <v>133</v>
          </cell>
          <cell r="O108">
            <v>169</v>
          </cell>
          <cell r="P108">
            <v>116</v>
          </cell>
          <cell r="Q108">
            <v>1838</v>
          </cell>
        </row>
        <row r="109">
          <cell r="B109" t="str">
            <v>880</v>
          </cell>
          <cell r="C109" t="str">
            <v>Transylvania County</v>
          </cell>
          <cell r="D109">
            <v>229</v>
          </cell>
          <cell r="E109">
            <v>260</v>
          </cell>
          <cell r="F109">
            <v>229</v>
          </cell>
          <cell r="G109">
            <v>257</v>
          </cell>
          <cell r="H109">
            <v>210</v>
          </cell>
          <cell r="I109">
            <v>210</v>
          </cell>
          <cell r="J109">
            <v>227</v>
          </cell>
          <cell r="K109">
            <v>245</v>
          </cell>
          <cell r="L109">
            <v>278</v>
          </cell>
          <cell r="M109">
            <v>304</v>
          </cell>
          <cell r="N109">
            <v>301</v>
          </cell>
          <cell r="O109">
            <v>276</v>
          </cell>
          <cell r="P109">
            <v>234</v>
          </cell>
          <cell r="Q109">
            <v>3260</v>
          </cell>
        </row>
        <row r="110">
          <cell r="B110" t="str">
            <v>890</v>
          </cell>
          <cell r="C110" t="str">
            <v>Tyrrell County</v>
          </cell>
          <cell r="D110">
            <v>46</v>
          </cell>
          <cell r="E110">
            <v>33</v>
          </cell>
          <cell r="F110">
            <v>31</v>
          </cell>
          <cell r="G110">
            <v>33</v>
          </cell>
          <cell r="H110">
            <v>32</v>
          </cell>
          <cell r="I110">
            <v>26</v>
          </cell>
          <cell r="J110">
            <v>47</v>
          </cell>
          <cell r="K110">
            <v>36</v>
          </cell>
          <cell r="L110">
            <v>49</v>
          </cell>
          <cell r="M110">
            <v>58</v>
          </cell>
          <cell r="N110">
            <v>61</v>
          </cell>
          <cell r="O110">
            <v>46</v>
          </cell>
          <cell r="P110">
            <v>38</v>
          </cell>
          <cell r="Q110">
            <v>536</v>
          </cell>
        </row>
        <row r="111">
          <cell r="B111" t="str">
            <v>900</v>
          </cell>
          <cell r="C111" t="str">
            <v>Union County</v>
          </cell>
          <cell r="D111">
            <v>2427</v>
          </cell>
          <cell r="E111">
            <v>2720</v>
          </cell>
          <cell r="F111">
            <v>2589</v>
          </cell>
          <cell r="G111">
            <v>2833</v>
          </cell>
          <cell r="H111">
            <v>2881</v>
          </cell>
          <cell r="I111">
            <v>2954</v>
          </cell>
          <cell r="J111">
            <v>3137</v>
          </cell>
          <cell r="K111">
            <v>3244</v>
          </cell>
          <cell r="L111">
            <v>3440</v>
          </cell>
          <cell r="M111">
            <v>3931</v>
          </cell>
          <cell r="N111">
            <v>3898</v>
          </cell>
          <cell r="O111">
            <v>3379</v>
          </cell>
          <cell r="P111">
            <v>3284</v>
          </cell>
          <cell r="Q111">
            <v>40717</v>
          </cell>
        </row>
        <row r="112">
          <cell r="B112" t="str">
            <v>910</v>
          </cell>
          <cell r="C112" t="str">
            <v>Vance County</v>
          </cell>
          <cell r="D112">
            <v>418</v>
          </cell>
          <cell r="E112">
            <v>429</v>
          </cell>
          <cell r="F112">
            <v>361</v>
          </cell>
          <cell r="G112">
            <v>410</v>
          </cell>
          <cell r="H112">
            <v>365</v>
          </cell>
          <cell r="I112">
            <v>407</v>
          </cell>
          <cell r="J112">
            <v>365</v>
          </cell>
          <cell r="K112">
            <v>382</v>
          </cell>
          <cell r="L112">
            <v>460</v>
          </cell>
          <cell r="M112">
            <v>492</v>
          </cell>
          <cell r="N112">
            <v>410</v>
          </cell>
          <cell r="O112">
            <v>287</v>
          </cell>
          <cell r="P112">
            <v>225</v>
          </cell>
          <cell r="Q112">
            <v>5011</v>
          </cell>
        </row>
        <row r="113">
          <cell r="B113" t="str">
            <v>920</v>
          </cell>
          <cell r="C113" t="str">
            <v>Wake County</v>
          </cell>
          <cell r="D113">
            <v>11688</v>
          </cell>
          <cell r="E113">
            <v>11802</v>
          </cell>
          <cell r="F113">
            <v>11342</v>
          </cell>
          <cell r="G113">
            <v>11671</v>
          </cell>
          <cell r="H113">
            <v>11473</v>
          </cell>
          <cell r="I113">
            <v>11819</v>
          </cell>
          <cell r="J113">
            <v>11924</v>
          </cell>
          <cell r="K113">
            <v>12210</v>
          </cell>
          <cell r="L113">
            <v>12719</v>
          </cell>
          <cell r="M113">
            <v>14937</v>
          </cell>
          <cell r="N113">
            <v>14878</v>
          </cell>
          <cell r="O113">
            <v>12591</v>
          </cell>
          <cell r="P113">
            <v>11845</v>
          </cell>
          <cell r="Q113">
            <v>160899</v>
          </cell>
        </row>
        <row r="114">
          <cell r="B114" t="str">
            <v>930</v>
          </cell>
          <cell r="C114" t="str">
            <v>Warren County</v>
          </cell>
          <cell r="D114">
            <v>110</v>
          </cell>
          <cell r="E114">
            <v>129</v>
          </cell>
          <cell r="F114">
            <v>124</v>
          </cell>
          <cell r="G114">
            <v>130</v>
          </cell>
          <cell r="H114">
            <v>119</v>
          </cell>
          <cell r="I114">
            <v>121</v>
          </cell>
          <cell r="J114">
            <v>140</v>
          </cell>
          <cell r="K114">
            <v>125</v>
          </cell>
          <cell r="L114">
            <v>141</v>
          </cell>
          <cell r="M114">
            <v>159</v>
          </cell>
          <cell r="N114">
            <v>151</v>
          </cell>
          <cell r="O114">
            <v>136</v>
          </cell>
          <cell r="P114">
            <v>100</v>
          </cell>
          <cell r="Q114">
            <v>1685</v>
          </cell>
        </row>
        <row r="115">
          <cell r="B115" t="str">
            <v>940</v>
          </cell>
          <cell r="C115" t="str">
            <v>Washington County</v>
          </cell>
          <cell r="D115">
            <v>71</v>
          </cell>
          <cell r="E115">
            <v>105</v>
          </cell>
          <cell r="F115">
            <v>70</v>
          </cell>
          <cell r="G115">
            <v>75</v>
          </cell>
          <cell r="H115">
            <v>91</v>
          </cell>
          <cell r="I115">
            <v>76</v>
          </cell>
          <cell r="J115">
            <v>69</v>
          </cell>
          <cell r="K115">
            <v>76</v>
          </cell>
          <cell r="L115">
            <v>78</v>
          </cell>
          <cell r="M115">
            <v>120</v>
          </cell>
          <cell r="N115">
            <v>100</v>
          </cell>
          <cell r="O115">
            <v>74</v>
          </cell>
          <cell r="P115">
            <v>90</v>
          </cell>
          <cell r="Q115">
            <v>1095</v>
          </cell>
        </row>
        <row r="116">
          <cell r="B116" t="str">
            <v>950</v>
          </cell>
          <cell r="C116" t="str">
            <v>Watauga County</v>
          </cell>
          <cell r="D116">
            <v>354</v>
          </cell>
          <cell r="E116">
            <v>337</v>
          </cell>
          <cell r="F116">
            <v>317</v>
          </cell>
          <cell r="G116">
            <v>316</v>
          </cell>
          <cell r="H116">
            <v>325</v>
          </cell>
          <cell r="I116">
            <v>333</v>
          </cell>
          <cell r="J116">
            <v>377</v>
          </cell>
          <cell r="K116">
            <v>370</v>
          </cell>
          <cell r="L116">
            <v>407</v>
          </cell>
          <cell r="M116">
            <v>435</v>
          </cell>
          <cell r="N116">
            <v>422</v>
          </cell>
          <cell r="O116">
            <v>366</v>
          </cell>
          <cell r="P116">
            <v>340</v>
          </cell>
          <cell r="Q116">
            <v>4699</v>
          </cell>
        </row>
        <row r="117">
          <cell r="B117" t="str">
            <v>960</v>
          </cell>
          <cell r="C117" t="str">
            <v>Wayne County</v>
          </cell>
          <cell r="D117">
            <v>1343</v>
          </cell>
          <cell r="E117">
            <v>1439</v>
          </cell>
          <cell r="F117">
            <v>1312</v>
          </cell>
          <cell r="G117">
            <v>1357</v>
          </cell>
          <cell r="H117">
            <v>1366</v>
          </cell>
          <cell r="I117">
            <v>1343</v>
          </cell>
          <cell r="J117">
            <v>1359</v>
          </cell>
          <cell r="K117">
            <v>1423</v>
          </cell>
          <cell r="L117">
            <v>1303</v>
          </cell>
          <cell r="M117">
            <v>1536</v>
          </cell>
          <cell r="N117">
            <v>1549</v>
          </cell>
          <cell r="O117">
            <v>1192</v>
          </cell>
          <cell r="P117">
            <v>1108</v>
          </cell>
          <cell r="Q117">
            <v>17630</v>
          </cell>
        </row>
        <row r="118">
          <cell r="B118" t="str">
            <v>970</v>
          </cell>
          <cell r="C118" t="str">
            <v>Wilkes County</v>
          </cell>
          <cell r="D118">
            <v>613</v>
          </cell>
          <cell r="E118">
            <v>675</v>
          </cell>
          <cell r="F118">
            <v>609</v>
          </cell>
          <cell r="G118">
            <v>600</v>
          </cell>
          <cell r="H118">
            <v>638</v>
          </cell>
          <cell r="I118">
            <v>597</v>
          </cell>
          <cell r="J118">
            <v>636</v>
          </cell>
          <cell r="K118">
            <v>642</v>
          </cell>
          <cell r="L118">
            <v>641</v>
          </cell>
          <cell r="M118">
            <v>803</v>
          </cell>
          <cell r="N118">
            <v>746</v>
          </cell>
          <cell r="O118">
            <v>600</v>
          </cell>
          <cell r="P118">
            <v>670</v>
          </cell>
          <cell r="Q118">
            <v>8470</v>
          </cell>
        </row>
        <row r="119">
          <cell r="B119" t="str">
            <v>980</v>
          </cell>
          <cell r="C119" t="str">
            <v>Wilson County</v>
          </cell>
          <cell r="D119">
            <v>731</v>
          </cell>
          <cell r="E119">
            <v>881</v>
          </cell>
          <cell r="F119">
            <v>721</v>
          </cell>
          <cell r="G119">
            <v>716</v>
          </cell>
          <cell r="H119">
            <v>765</v>
          </cell>
          <cell r="I119">
            <v>758</v>
          </cell>
          <cell r="J119">
            <v>822</v>
          </cell>
          <cell r="K119">
            <v>804</v>
          </cell>
          <cell r="L119">
            <v>878</v>
          </cell>
          <cell r="M119">
            <v>923</v>
          </cell>
          <cell r="N119">
            <v>955</v>
          </cell>
          <cell r="O119">
            <v>725</v>
          </cell>
          <cell r="P119">
            <v>717</v>
          </cell>
          <cell r="Q119">
            <v>10396</v>
          </cell>
        </row>
        <row r="120">
          <cell r="B120" t="str">
            <v>990</v>
          </cell>
          <cell r="C120" t="str">
            <v>Yadkin County</v>
          </cell>
          <cell r="D120">
            <v>353</v>
          </cell>
          <cell r="E120">
            <v>396</v>
          </cell>
          <cell r="F120">
            <v>355</v>
          </cell>
          <cell r="G120">
            <v>377</v>
          </cell>
          <cell r="H120">
            <v>376</v>
          </cell>
          <cell r="I120">
            <v>376</v>
          </cell>
          <cell r="J120">
            <v>372</v>
          </cell>
          <cell r="K120">
            <v>379</v>
          </cell>
          <cell r="L120">
            <v>419</v>
          </cell>
          <cell r="M120">
            <v>404</v>
          </cell>
          <cell r="N120">
            <v>438</v>
          </cell>
          <cell r="O120">
            <v>377</v>
          </cell>
          <cell r="P120">
            <v>414</v>
          </cell>
          <cell r="Q120">
            <v>5036</v>
          </cell>
        </row>
        <row r="121">
          <cell r="B121" t="str">
            <v>995</v>
          </cell>
          <cell r="C121" t="str">
            <v>Yancey County</v>
          </cell>
          <cell r="D121">
            <v>180</v>
          </cell>
          <cell r="E121">
            <v>162</v>
          </cell>
          <cell r="F121">
            <v>138</v>
          </cell>
          <cell r="G121">
            <v>147</v>
          </cell>
          <cell r="H121">
            <v>149</v>
          </cell>
          <cell r="I121">
            <v>149</v>
          </cell>
          <cell r="J121">
            <v>136</v>
          </cell>
          <cell r="K121">
            <v>164</v>
          </cell>
          <cell r="L121">
            <v>155</v>
          </cell>
          <cell r="M121">
            <v>156</v>
          </cell>
          <cell r="N121">
            <v>188</v>
          </cell>
          <cell r="O121">
            <v>142</v>
          </cell>
          <cell r="P121">
            <v>135</v>
          </cell>
          <cell r="Q121">
            <v>2001</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election activeCell="F24" sqref="F24"/>
    </sheetView>
  </sheetViews>
  <sheetFormatPr defaultColWidth="8.85546875" defaultRowHeight="15"/>
  <sheetData>
    <row r="1" spans="1:1">
      <c r="A1" t="s">
        <v>284</v>
      </c>
    </row>
    <row r="3" spans="1:1">
      <c r="A3" t="s">
        <v>285</v>
      </c>
    </row>
    <row r="4" spans="1:1">
      <c r="A4" t="s">
        <v>286</v>
      </c>
    </row>
    <row r="5" spans="1:1">
      <c r="A5" t="s">
        <v>287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2F82E-8102-4301-AD55-BE0051A7D798}">
  <sheetPr>
    <tabColor theme="4" tint="0.59999389629810485"/>
  </sheetPr>
  <dimension ref="A1:F124"/>
  <sheetViews>
    <sheetView zoomScaleNormal="100" workbookViewId="0">
      <selection activeCell="A2" sqref="A2:F2"/>
    </sheetView>
  </sheetViews>
  <sheetFormatPr defaultRowHeight="15"/>
  <cols>
    <col min="2" max="2" width="6.140625" style="11" customWidth="1"/>
    <col min="3" max="3" width="22.7109375" customWidth="1"/>
    <col min="4" max="4" width="12.85546875" customWidth="1"/>
    <col min="5" max="5" width="13.42578125" customWidth="1"/>
    <col min="6" max="6" width="18" bestFit="1" customWidth="1"/>
  </cols>
  <sheetData>
    <row r="1" spans="1:6">
      <c r="A1" s="513" t="s">
        <v>352</v>
      </c>
      <c r="B1" s="513"/>
      <c r="C1" s="513"/>
      <c r="D1" s="513"/>
      <c r="E1" s="513"/>
      <c r="F1" s="513"/>
    </row>
    <row r="2" spans="1:6">
      <c r="A2" s="513" t="s">
        <v>570</v>
      </c>
      <c r="B2" s="513"/>
      <c r="C2" s="513"/>
      <c r="D2" s="513"/>
      <c r="E2" s="513"/>
      <c r="F2" s="513"/>
    </row>
    <row r="3" spans="1:6">
      <c r="A3" s="513" t="s">
        <v>571</v>
      </c>
      <c r="B3" s="513"/>
      <c r="C3" s="513"/>
      <c r="D3" s="513"/>
      <c r="E3" s="513"/>
      <c r="F3" s="513"/>
    </row>
    <row r="4" spans="1:6" ht="15.75" thickBot="1"/>
    <row r="5" spans="1:6" s="343" customFormat="1" ht="12.75">
      <c r="A5" s="151"/>
      <c r="B5" s="152"/>
      <c r="C5" s="152"/>
      <c r="D5" s="164" t="s">
        <v>572</v>
      </c>
      <c r="E5" s="165" t="s">
        <v>573</v>
      </c>
      <c r="F5" s="164"/>
    </row>
    <row r="6" spans="1:6" s="343" customFormat="1" ht="12.75">
      <c r="A6" s="153"/>
      <c r="B6" s="154"/>
      <c r="C6" s="154"/>
      <c r="D6" s="166" t="s">
        <v>574</v>
      </c>
      <c r="E6" s="167" t="s">
        <v>509</v>
      </c>
      <c r="F6" s="166" t="s">
        <v>510</v>
      </c>
    </row>
    <row r="7" spans="1:6" s="343" customFormat="1" ht="13.5" thickBot="1">
      <c r="A7" s="153"/>
      <c r="B7" s="154" t="s">
        <v>266</v>
      </c>
      <c r="C7" s="154" t="s">
        <v>267</v>
      </c>
      <c r="D7" s="342" t="s">
        <v>7</v>
      </c>
      <c r="E7" s="168" t="s">
        <v>512</v>
      </c>
      <c r="F7" s="169"/>
    </row>
    <row r="8" spans="1:6">
      <c r="A8" s="341" t="s">
        <v>503</v>
      </c>
      <c r="B8" s="340" t="s">
        <v>25</v>
      </c>
      <c r="C8" s="339" t="s">
        <v>26</v>
      </c>
      <c r="D8" s="356">
        <v>103</v>
      </c>
      <c r="E8" s="359">
        <v>82037</v>
      </c>
      <c r="F8" s="362">
        <v>8449811</v>
      </c>
    </row>
    <row r="9" spans="1:6">
      <c r="A9" s="315" t="s">
        <v>503</v>
      </c>
      <c r="B9" s="316" t="s">
        <v>27</v>
      </c>
      <c r="C9" s="317" t="s">
        <v>28</v>
      </c>
      <c r="D9" s="357">
        <v>20</v>
      </c>
      <c r="E9" s="360">
        <v>83950</v>
      </c>
      <c r="F9" s="363">
        <v>1679000</v>
      </c>
    </row>
    <row r="10" spans="1:6">
      <c r="A10" s="318" t="s">
        <v>503</v>
      </c>
      <c r="B10" s="319" t="s">
        <v>4</v>
      </c>
      <c r="C10" s="320" t="s">
        <v>29</v>
      </c>
      <c r="D10" s="357">
        <v>6</v>
      </c>
      <c r="E10" s="360">
        <v>81577</v>
      </c>
      <c r="F10" s="363">
        <v>489462</v>
      </c>
    </row>
    <row r="11" spans="1:6">
      <c r="A11" s="318" t="s">
        <v>503</v>
      </c>
      <c r="B11" s="319" t="s">
        <v>30</v>
      </c>
      <c r="C11" s="320" t="s">
        <v>31</v>
      </c>
      <c r="D11" s="357">
        <v>14</v>
      </c>
      <c r="E11" s="360">
        <v>77957</v>
      </c>
      <c r="F11" s="363">
        <v>1091398</v>
      </c>
    </row>
    <row r="12" spans="1:6">
      <c r="A12" s="318" t="s">
        <v>503</v>
      </c>
      <c r="B12" s="319" t="s">
        <v>32</v>
      </c>
      <c r="C12" s="320" t="s">
        <v>33</v>
      </c>
      <c r="D12" s="357">
        <v>13</v>
      </c>
      <c r="E12" s="360">
        <v>83705</v>
      </c>
      <c r="F12" s="363">
        <v>1088165</v>
      </c>
    </row>
    <row r="13" spans="1:6">
      <c r="A13" s="318" t="s">
        <v>503</v>
      </c>
      <c r="B13" s="319" t="s">
        <v>34</v>
      </c>
      <c r="C13" s="320" t="s">
        <v>35</v>
      </c>
      <c r="D13" s="357">
        <v>8</v>
      </c>
      <c r="E13" s="360">
        <v>81975</v>
      </c>
      <c r="F13" s="363">
        <v>655800</v>
      </c>
    </row>
    <row r="14" spans="1:6">
      <c r="A14" s="318" t="s">
        <v>503</v>
      </c>
      <c r="B14" s="319" t="s">
        <v>36</v>
      </c>
      <c r="C14" s="320" t="s">
        <v>37</v>
      </c>
      <c r="D14" s="357">
        <v>27</v>
      </c>
      <c r="E14" s="360">
        <v>80625</v>
      </c>
      <c r="F14" s="363">
        <v>2176875</v>
      </c>
    </row>
    <row r="15" spans="1:6">
      <c r="A15" s="318" t="s">
        <v>503</v>
      </c>
      <c r="B15" s="319" t="s">
        <v>38</v>
      </c>
      <c r="C15" s="320" t="s">
        <v>39</v>
      </c>
      <c r="D15" s="357">
        <v>8</v>
      </c>
      <c r="E15" s="360">
        <v>79452</v>
      </c>
      <c r="F15" s="363">
        <v>635616</v>
      </c>
    </row>
    <row r="16" spans="1:6">
      <c r="A16" s="318" t="s">
        <v>503</v>
      </c>
      <c r="B16" s="319" t="s">
        <v>40</v>
      </c>
      <c r="C16" s="320" t="s">
        <v>41</v>
      </c>
      <c r="D16" s="357">
        <v>17</v>
      </c>
      <c r="E16" s="360">
        <v>81514</v>
      </c>
      <c r="F16" s="363">
        <v>1385738</v>
      </c>
    </row>
    <row r="17" spans="1:6">
      <c r="A17" s="318" t="s">
        <v>503</v>
      </c>
      <c r="B17" s="319" t="s">
        <v>42</v>
      </c>
      <c r="C17" s="320" t="s">
        <v>43</v>
      </c>
      <c r="D17" s="357">
        <v>59</v>
      </c>
      <c r="E17" s="360">
        <v>84529</v>
      </c>
      <c r="F17" s="363">
        <v>4987211</v>
      </c>
    </row>
    <row r="18" spans="1:6">
      <c r="A18" s="318" t="s">
        <v>503</v>
      </c>
      <c r="B18" s="319" t="s">
        <v>44</v>
      </c>
      <c r="C18" s="320" t="s">
        <v>45</v>
      </c>
      <c r="D18" s="357">
        <v>102</v>
      </c>
      <c r="E18" s="360">
        <v>84154</v>
      </c>
      <c r="F18" s="363">
        <v>8583708</v>
      </c>
    </row>
    <row r="19" spans="1:6">
      <c r="A19" s="318" t="s">
        <v>504</v>
      </c>
      <c r="B19" s="319" t="s">
        <v>46</v>
      </c>
      <c r="C19" s="320" t="s">
        <v>47</v>
      </c>
      <c r="D19" s="357">
        <v>19</v>
      </c>
      <c r="E19" s="360">
        <v>82510</v>
      </c>
      <c r="F19" s="363">
        <v>1567690</v>
      </c>
    </row>
    <row r="20" spans="1:6">
      <c r="A20" s="318" t="s">
        <v>503</v>
      </c>
      <c r="B20" s="319" t="s">
        <v>48</v>
      </c>
      <c r="C20" s="320" t="s">
        <v>49</v>
      </c>
      <c r="D20" s="357">
        <v>52</v>
      </c>
      <c r="E20" s="360">
        <v>83268</v>
      </c>
      <c r="F20" s="363">
        <v>4329936</v>
      </c>
    </row>
    <row r="21" spans="1:6">
      <c r="A21" s="318" t="s">
        <v>503</v>
      </c>
      <c r="B21" s="319" t="s">
        <v>50</v>
      </c>
      <c r="C21" s="320" t="s">
        <v>51</v>
      </c>
      <c r="D21" s="357">
        <v>156</v>
      </c>
      <c r="E21" s="360">
        <v>79868</v>
      </c>
      <c r="F21" s="363">
        <v>12459408</v>
      </c>
    </row>
    <row r="22" spans="1:6">
      <c r="A22" s="318" t="s">
        <v>504</v>
      </c>
      <c r="B22" s="319" t="s">
        <v>52</v>
      </c>
      <c r="C22" s="320" t="s">
        <v>53</v>
      </c>
      <c r="D22" s="357">
        <v>25</v>
      </c>
      <c r="E22" s="360">
        <v>78824</v>
      </c>
      <c r="F22" s="363">
        <v>1970600</v>
      </c>
    </row>
    <row r="23" spans="1:6">
      <c r="A23" s="318" t="s">
        <v>503</v>
      </c>
      <c r="B23" s="319" t="s">
        <v>54</v>
      </c>
      <c r="C23" s="320" t="s">
        <v>55</v>
      </c>
      <c r="D23" s="357">
        <v>49</v>
      </c>
      <c r="E23" s="360">
        <v>83995</v>
      </c>
      <c r="F23" s="363">
        <v>4115755</v>
      </c>
    </row>
    <row r="24" spans="1:6">
      <c r="A24" s="318" t="s">
        <v>503</v>
      </c>
      <c r="B24" s="319" t="s">
        <v>56</v>
      </c>
      <c r="C24" s="320" t="s">
        <v>57</v>
      </c>
      <c r="D24" s="357">
        <v>9</v>
      </c>
      <c r="E24" s="360">
        <v>84820</v>
      </c>
      <c r="F24" s="363">
        <v>763380</v>
      </c>
    </row>
    <row r="25" spans="1:6">
      <c r="A25" s="318" t="s">
        <v>503</v>
      </c>
      <c r="B25" s="319" t="s">
        <v>58</v>
      </c>
      <c r="C25" s="320" t="s">
        <v>59</v>
      </c>
      <c r="D25" s="357">
        <v>36</v>
      </c>
      <c r="E25" s="360">
        <v>84753</v>
      </c>
      <c r="F25" s="363">
        <v>3051108</v>
      </c>
    </row>
    <row r="26" spans="1:6">
      <c r="A26" s="318" t="s">
        <v>503</v>
      </c>
      <c r="B26" s="319" t="s">
        <v>60</v>
      </c>
      <c r="C26" s="320" t="s">
        <v>61</v>
      </c>
      <c r="D26" s="357">
        <v>10</v>
      </c>
      <c r="E26" s="360">
        <v>83110</v>
      </c>
      <c r="F26" s="363">
        <v>831100</v>
      </c>
    </row>
    <row r="27" spans="1:6">
      <c r="A27" s="318" t="s">
        <v>503</v>
      </c>
      <c r="B27" s="319" t="s">
        <v>62</v>
      </c>
      <c r="C27" s="320" t="s">
        <v>63</v>
      </c>
      <c r="D27" s="357">
        <v>70</v>
      </c>
      <c r="E27" s="360">
        <v>80652</v>
      </c>
      <c r="F27" s="363">
        <v>5645640</v>
      </c>
    </row>
    <row r="28" spans="1:6">
      <c r="A28" s="318" t="s">
        <v>504</v>
      </c>
      <c r="B28" s="319" t="s">
        <v>64</v>
      </c>
      <c r="C28" s="320" t="s">
        <v>65</v>
      </c>
      <c r="D28" s="357">
        <v>18</v>
      </c>
      <c r="E28" s="360">
        <v>81156</v>
      </c>
      <c r="F28" s="363">
        <v>1460808</v>
      </c>
    </row>
    <row r="29" spans="1:6">
      <c r="A29" s="318" t="s">
        <v>504</v>
      </c>
      <c r="B29" s="319" t="s">
        <v>66</v>
      </c>
      <c r="C29" s="320" t="s">
        <v>67</v>
      </c>
      <c r="D29" s="357">
        <v>13</v>
      </c>
      <c r="E29" s="360">
        <v>76713</v>
      </c>
      <c r="F29" s="363">
        <v>997269</v>
      </c>
    </row>
    <row r="30" spans="1:6">
      <c r="A30" s="318" t="s">
        <v>503</v>
      </c>
      <c r="B30" s="319" t="s">
        <v>68</v>
      </c>
      <c r="C30" s="320" t="s">
        <v>69</v>
      </c>
      <c r="D30" s="357">
        <v>41</v>
      </c>
      <c r="E30" s="360">
        <v>83164</v>
      </c>
      <c r="F30" s="363">
        <v>3409724</v>
      </c>
    </row>
    <row r="31" spans="1:6">
      <c r="A31" s="318" t="s">
        <v>503</v>
      </c>
      <c r="B31" s="319" t="s">
        <v>70</v>
      </c>
      <c r="C31" s="320" t="s">
        <v>71</v>
      </c>
      <c r="D31" s="357">
        <v>13</v>
      </c>
      <c r="E31" s="360">
        <v>81476</v>
      </c>
      <c r="F31" s="363">
        <v>1059188</v>
      </c>
    </row>
    <row r="32" spans="1:6">
      <c r="A32" s="318" t="s">
        <v>503</v>
      </c>
      <c r="B32" s="319" t="s">
        <v>72</v>
      </c>
      <c r="C32" s="320" t="s">
        <v>73</v>
      </c>
      <c r="D32" s="357">
        <v>9</v>
      </c>
      <c r="E32" s="360">
        <v>81275</v>
      </c>
      <c r="F32" s="363">
        <v>731475</v>
      </c>
    </row>
    <row r="33" spans="1:6">
      <c r="A33" s="318" t="s">
        <v>503</v>
      </c>
      <c r="B33" s="319" t="s">
        <v>74</v>
      </c>
      <c r="C33" s="320" t="s">
        <v>75</v>
      </c>
      <c r="D33" s="357">
        <v>6</v>
      </c>
      <c r="E33" s="360">
        <v>77999</v>
      </c>
      <c r="F33" s="363">
        <v>467994</v>
      </c>
    </row>
    <row r="34" spans="1:6">
      <c r="A34" s="318" t="s">
        <v>503</v>
      </c>
      <c r="B34" s="319" t="s">
        <v>76</v>
      </c>
      <c r="C34" s="320" t="s">
        <v>77</v>
      </c>
      <c r="D34" s="357">
        <v>63</v>
      </c>
      <c r="E34" s="360">
        <v>87036</v>
      </c>
      <c r="F34" s="363">
        <v>5483268</v>
      </c>
    </row>
    <row r="35" spans="1:6">
      <c r="A35" s="318" t="s">
        <v>503</v>
      </c>
      <c r="B35" s="319" t="s">
        <v>78</v>
      </c>
      <c r="C35" s="320" t="s">
        <v>79</v>
      </c>
      <c r="D35" s="357">
        <v>23</v>
      </c>
      <c r="E35" s="360">
        <v>79646</v>
      </c>
      <c r="F35" s="363">
        <v>1831858</v>
      </c>
    </row>
    <row r="36" spans="1:6">
      <c r="A36" s="318" t="s">
        <v>504</v>
      </c>
      <c r="B36" s="319" t="s">
        <v>80</v>
      </c>
      <c r="C36" s="320" t="s">
        <v>81</v>
      </c>
      <c r="D36" s="357">
        <v>10</v>
      </c>
      <c r="E36" s="360">
        <v>80027</v>
      </c>
      <c r="F36" s="363">
        <v>800270</v>
      </c>
    </row>
    <row r="37" spans="1:6">
      <c r="A37" s="318" t="s">
        <v>503</v>
      </c>
      <c r="B37" s="319" t="s">
        <v>82</v>
      </c>
      <c r="C37" s="320" t="s">
        <v>83</v>
      </c>
      <c r="D37" s="357">
        <v>57</v>
      </c>
      <c r="E37" s="360">
        <v>79755</v>
      </c>
      <c r="F37" s="363">
        <v>4546035</v>
      </c>
    </row>
    <row r="38" spans="1:6">
      <c r="A38" s="318" t="s">
        <v>503</v>
      </c>
      <c r="B38" s="319" t="s">
        <v>84</v>
      </c>
      <c r="C38" s="320" t="s">
        <v>85</v>
      </c>
      <c r="D38" s="357">
        <v>219</v>
      </c>
      <c r="E38" s="360">
        <v>80722</v>
      </c>
      <c r="F38" s="363">
        <v>17678118</v>
      </c>
    </row>
    <row r="39" spans="1:6">
      <c r="A39" s="318" t="s">
        <v>503</v>
      </c>
      <c r="B39" s="319" t="s">
        <v>86</v>
      </c>
      <c r="C39" s="320" t="s">
        <v>87</v>
      </c>
      <c r="D39" s="357">
        <v>21</v>
      </c>
      <c r="E39" s="360">
        <v>84532</v>
      </c>
      <c r="F39" s="363">
        <v>1775172</v>
      </c>
    </row>
    <row r="40" spans="1:6">
      <c r="A40" s="318" t="s">
        <v>503</v>
      </c>
      <c r="B40" s="319" t="s">
        <v>88</v>
      </c>
      <c r="C40" s="320" t="s">
        <v>89</v>
      </c>
      <c r="D40" s="357">
        <v>24</v>
      </c>
      <c r="E40" s="360">
        <v>85436</v>
      </c>
      <c r="F40" s="363">
        <v>2050464</v>
      </c>
    </row>
    <row r="41" spans="1:6">
      <c r="A41" s="318" t="s">
        <v>503</v>
      </c>
      <c r="B41" s="319" t="s">
        <v>90</v>
      </c>
      <c r="C41" s="320" t="s">
        <v>91</v>
      </c>
      <c r="D41" s="357">
        <v>81</v>
      </c>
      <c r="E41" s="360">
        <v>79319</v>
      </c>
      <c r="F41" s="363">
        <v>6424839</v>
      </c>
    </row>
    <row r="42" spans="1:6">
      <c r="A42" s="318" t="s">
        <v>504</v>
      </c>
      <c r="B42" s="319" t="s">
        <v>92</v>
      </c>
      <c r="C42" s="320" t="s">
        <v>93</v>
      </c>
      <c r="D42" s="357">
        <v>14</v>
      </c>
      <c r="E42" s="360">
        <v>76155</v>
      </c>
      <c r="F42" s="363">
        <v>1066170</v>
      </c>
    </row>
    <row r="43" spans="1:6">
      <c r="A43" s="318" t="s">
        <v>504</v>
      </c>
      <c r="B43" s="319" t="s">
        <v>94</v>
      </c>
      <c r="C43" s="320" t="s">
        <v>95</v>
      </c>
      <c r="D43" s="357">
        <v>11</v>
      </c>
      <c r="E43" s="360">
        <v>82431</v>
      </c>
      <c r="F43" s="363">
        <v>906741</v>
      </c>
    </row>
    <row r="44" spans="1:6">
      <c r="A44" s="318" t="s">
        <v>503</v>
      </c>
      <c r="B44" s="319" t="s">
        <v>96</v>
      </c>
      <c r="C44" s="320" t="s">
        <v>97</v>
      </c>
      <c r="D44" s="357">
        <v>28</v>
      </c>
      <c r="E44" s="360">
        <v>83638</v>
      </c>
      <c r="F44" s="363">
        <v>2341864</v>
      </c>
    </row>
    <row r="45" spans="1:6">
      <c r="A45" s="318" t="s">
        <v>503</v>
      </c>
      <c r="B45" s="319" t="s">
        <v>98</v>
      </c>
      <c r="C45" s="320" t="s">
        <v>99</v>
      </c>
      <c r="D45" s="357">
        <v>43</v>
      </c>
      <c r="E45" s="360">
        <v>78948</v>
      </c>
      <c r="F45" s="363">
        <v>3394764</v>
      </c>
    </row>
    <row r="46" spans="1:6">
      <c r="A46" s="318" t="s">
        <v>503</v>
      </c>
      <c r="B46" s="319" t="s">
        <v>100</v>
      </c>
      <c r="C46" s="320" t="s">
        <v>101</v>
      </c>
      <c r="D46" s="357">
        <v>145</v>
      </c>
      <c r="E46" s="360">
        <v>83655</v>
      </c>
      <c r="F46" s="363">
        <v>12129975</v>
      </c>
    </row>
    <row r="47" spans="1:6">
      <c r="A47" s="318" t="s">
        <v>503</v>
      </c>
      <c r="B47" s="319" t="s">
        <v>102</v>
      </c>
      <c r="C47" s="320" t="s">
        <v>103</v>
      </c>
      <c r="D47" s="357">
        <v>24</v>
      </c>
      <c r="E47" s="360">
        <v>79742</v>
      </c>
      <c r="F47" s="363">
        <v>1913808</v>
      </c>
    </row>
    <row r="48" spans="1:6">
      <c r="A48" s="318" t="s">
        <v>503</v>
      </c>
      <c r="B48" s="319" t="s">
        <v>104</v>
      </c>
      <c r="C48" s="320" t="s">
        <v>105</v>
      </c>
      <c r="D48" s="357">
        <v>239</v>
      </c>
      <c r="E48" s="360">
        <v>83255</v>
      </c>
      <c r="F48" s="363">
        <v>19897945</v>
      </c>
    </row>
    <row r="49" spans="1:6">
      <c r="A49" s="318" t="s">
        <v>503</v>
      </c>
      <c r="B49" s="319" t="s">
        <v>106</v>
      </c>
      <c r="C49" s="320" t="s">
        <v>107</v>
      </c>
      <c r="D49" s="357">
        <v>36</v>
      </c>
      <c r="E49" s="360">
        <v>83178</v>
      </c>
      <c r="F49" s="363">
        <v>2994408</v>
      </c>
    </row>
    <row r="50" spans="1:6">
      <c r="A50" s="318" t="s">
        <v>503</v>
      </c>
      <c r="B50" s="319" t="s">
        <v>108</v>
      </c>
      <c r="C50" s="320" t="s">
        <v>109</v>
      </c>
      <c r="D50" s="357">
        <v>137</v>
      </c>
      <c r="E50" s="360">
        <v>78973</v>
      </c>
      <c r="F50" s="363">
        <v>10819301</v>
      </c>
    </row>
    <row r="51" spans="1:6">
      <c r="A51" s="318" t="s">
        <v>503</v>
      </c>
      <c r="B51" s="319" t="s">
        <v>110</v>
      </c>
      <c r="C51" s="320" t="s">
        <v>111</v>
      </c>
      <c r="D51" s="357">
        <v>7</v>
      </c>
      <c r="E51" s="360">
        <v>82436</v>
      </c>
      <c r="F51" s="363">
        <v>577052</v>
      </c>
    </row>
    <row r="52" spans="1:6">
      <c r="A52" s="318" t="s">
        <v>503</v>
      </c>
      <c r="B52" s="319" t="s">
        <v>112</v>
      </c>
      <c r="C52" s="320" t="s">
        <v>113</v>
      </c>
      <c r="D52" s="357">
        <v>5</v>
      </c>
      <c r="E52" s="360">
        <v>78403</v>
      </c>
      <c r="F52" s="363">
        <v>392015</v>
      </c>
    </row>
    <row r="53" spans="1:6">
      <c r="A53" s="318" t="s">
        <v>503</v>
      </c>
      <c r="B53" s="319" t="s">
        <v>114</v>
      </c>
      <c r="C53" s="320" t="s">
        <v>115</v>
      </c>
      <c r="D53" s="357">
        <v>31</v>
      </c>
      <c r="E53" s="360">
        <v>79487</v>
      </c>
      <c r="F53" s="363">
        <v>2464097</v>
      </c>
    </row>
    <row r="54" spans="1:6">
      <c r="A54" s="318" t="s">
        <v>503</v>
      </c>
      <c r="B54" s="319" t="s">
        <v>116</v>
      </c>
      <c r="C54" s="320" t="s">
        <v>117</v>
      </c>
      <c r="D54" s="357">
        <v>13</v>
      </c>
      <c r="E54" s="360">
        <v>86791</v>
      </c>
      <c r="F54" s="363">
        <v>1128283</v>
      </c>
    </row>
    <row r="55" spans="1:6">
      <c r="A55" s="318" t="s">
        <v>503</v>
      </c>
      <c r="B55" s="319" t="s">
        <v>118</v>
      </c>
      <c r="C55" s="320" t="s">
        <v>119</v>
      </c>
      <c r="D55" s="357">
        <v>312</v>
      </c>
      <c r="E55" s="360">
        <v>80772</v>
      </c>
      <c r="F55" s="363">
        <v>25200864</v>
      </c>
    </row>
    <row r="56" spans="1:6">
      <c r="A56" s="318" t="s">
        <v>503</v>
      </c>
      <c r="B56" s="319" t="s">
        <v>120</v>
      </c>
      <c r="C56" s="320" t="s">
        <v>121</v>
      </c>
      <c r="D56" s="357">
        <v>9</v>
      </c>
      <c r="E56" s="360">
        <v>77507</v>
      </c>
      <c r="F56" s="363">
        <v>697563</v>
      </c>
    </row>
    <row r="57" spans="1:6">
      <c r="A57" s="318" t="s">
        <v>504</v>
      </c>
      <c r="B57" s="319" t="s">
        <v>122</v>
      </c>
      <c r="C57" s="320" t="s">
        <v>123</v>
      </c>
      <c r="D57" s="357">
        <v>13</v>
      </c>
      <c r="E57" s="360">
        <v>82152</v>
      </c>
      <c r="F57" s="363">
        <v>1067976</v>
      </c>
    </row>
    <row r="58" spans="1:6">
      <c r="A58" s="318" t="s">
        <v>504</v>
      </c>
      <c r="B58" s="319" t="s">
        <v>124</v>
      </c>
      <c r="C58" s="320" t="s">
        <v>125</v>
      </c>
      <c r="D58" s="357">
        <v>4</v>
      </c>
      <c r="E58" s="360">
        <v>82129</v>
      </c>
      <c r="F58" s="363">
        <v>328516</v>
      </c>
    </row>
    <row r="59" spans="1:6">
      <c r="A59" s="318" t="s">
        <v>503</v>
      </c>
      <c r="B59" s="319" t="s">
        <v>126</v>
      </c>
      <c r="C59" s="320" t="s">
        <v>127</v>
      </c>
      <c r="D59" s="357">
        <v>92</v>
      </c>
      <c r="E59" s="360">
        <v>80019</v>
      </c>
      <c r="F59" s="363">
        <v>7361748</v>
      </c>
    </row>
    <row r="60" spans="1:6">
      <c r="A60" s="318" t="s">
        <v>503</v>
      </c>
      <c r="B60" s="319" t="s">
        <v>128</v>
      </c>
      <c r="C60" s="320" t="s">
        <v>129</v>
      </c>
      <c r="D60" s="357">
        <v>30</v>
      </c>
      <c r="E60" s="360">
        <v>81547</v>
      </c>
      <c r="F60" s="363">
        <v>2446410</v>
      </c>
    </row>
    <row r="61" spans="1:6">
      <c r="A61" s="318" t="s">
        <v>503</v>
      </c>
      <c r="B61" s="319" t="s">
        <v>130</v>
      </c>
      <c r="C61" s="320" t="s">
        <v>131</v>
      </c>
      <c r="D61" s="357">
        <v>58</v>
      </c>
      <c r="E61" s="360">
        <v>82047</v>
      </c>
      <c r="F61" s="363">
        <v>4758726</v>
      </c>
    </row>
    <row r="62" spans="1:6">
      <c r="A62" s="318" t="s">
        <v>503</v>
      </c>
      <c r="B62" s="319" t="s">
        <v>132</v>
      </c>
      <c r="C62" s="320" t="s">
        <v>133</v>
      </c>
      <c r="D62" s="357">
        <v>11</v>
      </c>
      <c r="E62" s="360">
        <v>85040</v>
      </c>
      <c r="F62" s="363">
        <v>935440</v>
      </c>
    </row>
    <row r="63" spans="1:6">
      <c r="A63" s="318" t="s">
        <v>503</v>
      </c>
      <c r="B63" s="319" t="s">
        <v>134</v>
      </c>
      <c r="C63" s="320" t="s">
        <v>135</v>
      </c>
      <c r="D63" s="357">
        <v>41</v>
      </c>
      <c r="E63" s="360">
        <v>74537</v>
      </c>
      <c r="F63" s="363">
        <v>3056017</v>
      </c>
    </row>
    <row r="64" spans="1:6">
      <c r="A64" s="318" t="s">
        <v>503</v>
      </c>
      <c r="B64" s="319" t="s">
        <v>136</v>
      </c>
      <c r="C64" s="320" t="s">
        <v>137</v>
      </c>
      <c r="D64" s="357">
        <v>2</v>
      </c>
      <c r="E64" s="360">
        <v>80142</v>
      </c>
      <c r="F64" s="363">
        <v>160284</v>
      </c>
    </row>
    <row r="65" spans="1:6">
      <c r="A65" s="318" t="s">
        <v>503</v>
      </c>
      <c r="B65" s="319" t="s">
        <v>138</v>
      </c>
      <c r="C65" s="320" t="s">
        <v>139</v>
      </c>
      <c r="D65" s="357">
        <v>97</v>
      </c>
      <c r="E65" s="360">
        <v>82248</v>
      </c>
      <c r="F65" s="363">
        <v>7978056</v>
      </c>
    </row>
    <row r="66" spans="1:6">
      <c r="A66" s="318" t="s">
        <v>504</v>
      </c>
      <c r="B66" s="319" t="s">
        <v>140</v>
      </c>
      <c r="C66" s="320" t="s">
        <v>141</v>
      </c>
      <c r="D66" s="357">
        <v>27</v>
      </c>
      <c r="E66" s="360">
        <v>81274</v>
      </c>
      <c r="F66" s="363">
        <v>2194398</v>
      </c>
    </row>
    <row r="67" spans="1:6">
      <c r="A67" s="318" t="s">
        <v>503</v>
      </c>
      <c r="B67" s="319" t="s">
        <v>142</v>
      </c>
      <c r="C67" s="320" t="s">
        <v>143</v>
      </c>
      <c r="D67" s="357">
        <v>16</v>
      </c>
      <c r="E67" s="360">
        <v>83623</v>
      </c>
      <c r="F67" s="363">
        <v>1337968</v>
      </c>
    </row>
    <row r="68" spans="1:6">
      <c r="A68" s="318" t="s">
        <v>503</v>
      </c>
      <c r="B68" s="319" t="s">
        <v>144</v>
      </c>
      <c r="C68" s="320" t="s">
        <v>145</v>
      </c>
      <c r="D68" s="357">
        <v>173</v>
      </c>
      <c r="E68" s="360">
        <v>82354</v>
      </c>
      <c r="F68" s="363">
        <v>14247242</v>
      </c>
    </row>
    <row r="69" spans="1:6">
      <c r="A69" s="318" t="s">
        <v>503</v>
      </c>
      <c r="B69" s="319" t="s">
        <v>146</v>
      </c>
      <c r="C69" s="320" t="s">
        <v>147</v>
      </c>
      <c r="D69" s="357">
        <v>5</v>
      </c>
      <c r="E69" s="360">
        <v>81454</v>
      </c>
      <c r="F69" s="363">
        <v>407270</v>
      </c>
    </row>
    <row r="70" spans="1:6">
      <c r="A70" s="318" t="s">
        <v>503</v>
      </c>
      <c r="B70" s="319" t="s">
        <v>148</v>
      </c>
      <c r="C70" s="320" t="s">
        <v>149</v>
      </c>
      <c r="D70" s="357">
        <v>43</v>
      </c>
      <c r="E70" s="360">
        <v>80526</v>
      </c>
      <c r="F70" s="363">
        <v>3462618</v>
      </c>
    </row>
    <row r="71" spans="1:6">
      <c r="A71" s="318" t="s">
        <v>503</v>
      </c>
      <c r="B71" s="319" t="s">
        <v>150</v>
      </c>
      <c r="C71" s="320" t="s">
        <v>151</v>
      </c>
      <c r="D71" s="357">
        <v>37</v>
      </c>
      <c r="E71" s="360">
        <v>80935</v>
      </c>
      <c r="F71" s="363">
        <v>2994595</v>
      </c>
    </row>
    <row r="72" spans="1:6">
      <c r="A72" s="318" t="s">
        <v>503</v>
      </c>
      <c r="B72" s="319" t="s">
        <v>152</v>
      </c>
      <c r="C72" s="320" t="s">
        <v>153</v>
      </c>
      <c r="D72" s="357">
        <v>51</v>
      </c>
      <c r="E72" s="360">
        <v>79154</v>
      </c>
      <c r="F72" s="363">
        <v>4036854</v>
      </c>
    </row>
    <row r="73" spans="1:6">
      <c r="A73" s="318" t="s">
        <v>503</v>
      </c>
      <c r="B73" s="319" t="s">
        <v>154</v>
      </c>
      <c r="C73" s="320" t="s">
        <v>155</v>
      </c>
      <c r="D73" s="357">
        <v>20</v>
      </c>
      <c r="E73" s="360">
        <v>78476</v>
      </c>
      <c r="F73" s="363">
        <v>1569520</v>
      </c>
    </row>
    <row r="74" spans="1:6">
      <c r="A74" s="318" t="s">
        <v>503</v>
      </c>
      <c r="B74" s="319" t="s">
        <v>156</v>
      </c>
      <c r="C74" s="320" t="s">
        <v>157</v>
      </c>
      <c r="D74" s="357">
        <v>10</v>
      </c>
      <c r="E74" s="360">
        <v>80368</v>
      </c>
      <c r="F74" s="363">
        <v>803680</v>
      </c>
    </row>
    <row r="75" spans="1:6">
      <c r="A75" s="318" t="s">
        <v>503</v>
      </c>
      <c r="B75" s="319" t="s">
        <v>158</v>
      </c>
      <c r="C75" s="320" t="s">
        <v>159</v>
      </c>
      <c r="D75" s="357">
        <v>12</v>
      </c>
      <c r="E75" s="360">
        <v>77738</v>
      </c>
      <c r="F75" s="363">
        <v>932856</v>
      </c>
    </row>
    <row r="76" spans="1:6">
      <c r="A76" s="318" t="s">
        <v>503</v>
      </c>
      <c r="B76" s="319" t="s">
        <v>160</v>
      </c>
      <c r="C76" s="320" t="s">
        <v>161</v>
      </c>
      <c r="D76" s="357">
        <v>26</v>
      </c>
      <c r="E76" s="360">
        <v>77226</v>
      </c>
      <c r="F76" s="363">
        <v>2007876</v>
      </c>
    </row>
    <row r="77" spans="1:6">
      <c r="A77" s="318" t="s">
        <v>503</v>
      </c>
      <c r="B77" s="319" t="s">
        <v>162</v>
      </c>
      <c r="C77" s="320" t="s">
        <v>163</v>
      </c>
      <c r="D77" s="357">
        <v>643</v>
      </c>
      <c r="E77" s="360">
        <v>82584</v>
      </c>
      <c r="F77" s="363">
        <v>53101512</v>
      </c>
    </row>
    <row r="78" spans="1:6">
      <c r="A78" s="318" t="s">
        <v>503</v>
      </c>
      <c r="B78" s="319" t="s">
        <v>164</v>
      </c>
      <c r="C78" s="320" t="s">
        <v>165</v>
      </c>
      <c r="D78" s="357">
        <v>8</v>
      </c>
      <c r="E78" s="360">
        <v>82697</v>
      </c>
      <c r="F78" s="363">
        <v>661576</v>
      </c>
    </row>
    <row r="79" spans="1:6">
      <c r="A79" s="318" t="s">
        <v>503</v>
      </c>
      <c r="B79" s="319" t="s">
        <v>166</v>
      </c>
      <c r="C79" s="320" t="s">
        <v>167</v>
      </c>
      <c r="D79" s="357">
        <v>16</v>
      </c>
      <c r="E79" s="360">
        <v>77666</v>
      </c>
      <c r="F79" s="363">
        <v>1242656</v>
      </c>
    </row>
    <row r="80" spans="1:6">
      <c r="A80" s="318" t="s">
        <v>503</v>
      </c>
      <c r="B80" s="319" t="s">
        <v>168</v>
      </c>
      <c r="C80" s="320" t="s">
        <v>169</v>
      </c>
      <c r="D80" s="357">
        <v>59</v>
      </c>
      <c r="E80" s="360">
        <v>84156</v>
      </c>
      <c r="F80" s="363">
        <v>4965204</v>
      </c>
    </row>
    <row r="81" spans="1:6">
      <c r="A81" s="318" t="s">
        <v>503</v>
      </c>
      <c r="B81" s="319" t="s">
        <v>170</v>
      </c>
      <c r="C81" s="320" t="s">
        <v>346</v>
      </c>
      <c r="D81" s="357">
        <v>65</v>
      </c>
      <c r="E81" s="360">
        <v>80483</v>
      </c>
      <c r="F81" s="363">
        <v>5231395</v>
      </c>
    </row>
    <row r="82" spans="1:6">
      <c r="A82" s="318" t="s">
        <v>503</v>
      </c>
      <c r="B82" s="319" t="s">
        <v>171</v>
      </c>
      <c r="C82" s="320" t="s">
        <v>172</v>
      </c>
      <c r="D82" s="357">
        <v>116</v>
      </c>
      <c r="E82" s="360">
        <v>85690</v>
      </c>
      <c r="F82" s="363">
        <v>9940040</v>
      </c>
    </row>
    <row r="83" spans="1:6">
      <c r="A83" s="318" t="s">
        <v>503</v>
      </c>
      <c r="B83" s="319" t="s">
        <v>173</v>
      </c>
      <c r="C83" s="320" t="s">
        <v>174</v>
      </c>
      <c r="D83" s="357">
        <v>6</v>
      </c>
      <c r="E83" s="360">
        <v>76506</v>
      </c>
      <c r="F83" s="363">
        <v>459036</v>
      </c>
    </row>
    <row r="84" spans="1:6">
      <c r="A84" s="318" t="s">
        <v>503</v>
      </c>
      <c r="B84" s="319" t="s">
        <v>175</v>
      </c>
      <c r="C84" s="320" t="s">
        <v>176</v>
      </c>
      <c r="D84" s="357">
        <v>127</v>
      </c>
      <c r="E84" s="360">
        <v>76746</v>
      </c>
      <c r="F84" s="363">
        <v>9746742</v>
      </c>
    </row>
    <row r="85" spans="1:6">
      <c r="A85" s="318" t="s">
        <v>503</v>
      </c>
      <c r="B85" s="319" t="s">
        <v>177</v>
      </c>
      <c r="C85" s="320" t="s">
        <v>178</v>
      </c>
      <c r="D85" s="357">
        <v>33</v>
      </c>
      <c r="E85" s="360">
        <v>84323</v>
      </c>
      <c r="F85" s="363">
        <v>2782659</v>
      </c>
    </row>
    <row r="86" spans="1:6">
      <c r="A86" s="318" t="s">
        <v>504</v>
      </c>
      <c r="B86" s="319" t="s">
        <v>179</v>
      </c>
      <c r="C86" s="320" t="s">
        <v>180</v>
      </c>
      <c r="D86" s="357">
        <v>52</v>
      </c>
      <c r="E86" s="360">
        <v>82272</v>
      </c>
      <c r="F86" s="363">
        <v>4278144</v>
      </c>
    </row>
    <row r="87" spans="1:6">
      <c r="A87" s="318" t="s">
        <v>503</v>
      </c>
      <c r="B87" s="319" t="s">
        <v>181</v>
      </c>
      <c r="C87" s="320" t="s">
        <v>182</v>
      </c>
      <c r="D87" s="357">
        <v>6</v>
      </c>
      <c r="E87" s="360">
        <v>78970</v>
      </c>
      <c r="F87" s="363">
        <v>473820</v>
      </c>
    </row>
    <row r="88" spans="1:6">
      <c r="A88" s="318" t="s">
        <v>503</v>
      </c>
      <c r="B88" s="319" t="s">
        <v>183</v>
      </c>
      <c r="C88" s="320" t="s">
        <v>184</v>
      </c>
      <c r="D88" s="357">
        <v>22</v>
      </c>
      <c r="E88" s="360">
        <v>83453</v>
      </c>
      <c r="F88" s="363">
        <v>1835966</v>
      </c>
    </row>
    <row r="89" spans="1:6">
      <c r="A89" s="318" t="s">
        <v>503</v>
      </c>
      <c r="B89" s="319" t="s">
        <v>185</v>
      </c>
      <c r="C89" s="320" t="s">
        <v>186</v>
      </c>
      <c r="D89" s="357">
        <v>48</v>
      </c>
      <c r="E89" s="360">
        <v>77523</v>
      </c>
      <c r="F89" s="363">
        <v>3721104</v>
      </c>
    </row>
    <row r="90" spans="1:6">
      <c r="A90" s="318" t="s">
        <v>503</v>
      </c>
      <c r="B90" s="319" t="s">
        <v>187</v>
      </c>
      <c r="C90" s="320" t="s">
        <v>188</v>
      </c>
      <c r="D90" s="357">
        <v>8</v>
      </c>
      <c r="E90" s="360">
        <v>79230</v>
      </c>
      <c r="F90" s="363">
        <v>633840</v>
      </c>
    </row>
    <row r="91" spans="1:6">
      <c r="A91" s="318" t="s">
        <v>503</v>
      </c>
      <c r="B91" s="319" t="s">
        <v>189</v>
      </c>
      <c r="C91" s="320" t="s">
        <v>190</v>
      </c>
      <c r="D91" s="357">
        <v>20</v>
      </c>
      <c r="E91" s="360">
        <v>80313</v>
      </c>
      <c r="F91" s="363">
        <v>1606260</v>
      </c>
    </row>
    <row r="92" spans="1:6">
      <c r="A92" s="318" t="s">
        <v>503</v>
      </c>
      <c r="B92" s="319" t="s">
        <v>191</v>
      </c>
      <c r="C92" s="320" t="s">
        <v>192</v>
      </c>
      <c r="D92" s="357">
        <v>106</v>
      </c>
      <c r="E92" s="360">
        <v>83798</v>
      </c>
      <c r="F92" s="363">
        <v>8882588</v>
      </c>
    </row>
    <row r="93" spans="1:6">
      <c r="A93" s="318" t="s">
        <v>503</v>
      </c>
      <c r="B93" s="319" t="s">
        <v>193</v>
      </c>
      <c r="C93" s="320" t="s">
        <v>194</v>
      </c>
      <c r="D93" s="357">
        <v>10</v>
      </c>
      <c r="E93" s="360">
        <v>84026</v>
      </c>
      <c r="F93" s="363">
        <v>840260</v>
      </c>
    </row>
    <row r="94" spans="1:6">
      <c r="A94" s="318" t="s">
        <v>503</v>
      </c>
      <c r="B94" s="319" t="s">
        <v>195</v>
      </c>
      <c r="C94" s="320" t="s">
        <v>196</v>
      </c>
      <c r="D94" s="357">
        <v>68</v>
      </c>
      <c r="E94" s="360">
        <v>81452</v>
      </c>
      <c r="F94" s="363">
        <v>5538736</v>
      </c>
    </row>
    <row r="95" spans="1:6">
      <c r="A95" s="318" t="s">
        <v>504</v>
      </c>
      <c r="B95" s="319" t="s">
        <v>197</v>
      </c>
      <c r="C95" s="320" t="s">
        <v>198</v>
      </c>
      <c r="D95" s="357">
        <v>21</v>
      </c>
      <c r="E95" s="360">
        <v>82183</v>
      </c>
      <c r="F95" s="363">
        <v>1725843</v>
      </c>
    </row>
    <row r="96" spans="1:6">
      <c r="A96" s="318" t="s">
        <v>503</v>
      </c>
      <c r="B96" s="319" t="s">
        <v>199</v>
      </c>
      <c r="C96" s="320" t="s">
        <v>200</v>
      </c>
      <c r="D96" s="357">
        <v>31</v>
      </c>
      <c r="E96" s="360">
        <v>79384</v>
      </c>
      <c r="F96" s="363">
        <v>2460904</v>
      </c>
    </row>
    <row r="97" spans="1:6">
      <c r="A97" s="318" t="s">
        <v>503</v>
      </c>
      <c r="B97" s="319" t="s">
        <v>201</v>
      </c>
      <c r="C97" s="320" t="s">
        <v>202</v>
      </c>
      <c r="D97" s="357">
        <v>93</v>
      </c>
      <c r="E97" s="360">
        <v>81064</v>
      </c>
      <c r="F97" s="363">
        <v>7538952</v>
      </c>
    </row>
    <row r="98" spans="1:6">
      <c r="A98" s="318" t="s">
        <v>503</v>
      </c>
      <c r="B98" s="319" t="s">
        <v>203</v>
      </c>
      <c r="C98" s="320" t="s">
        <v>204</v>
      </c>
      <c r="D98" s="357">
        <v>50</v>
      </c>
      <c r="E98" s="360">
        <v>81630</v>
      </c>
      <c r="F98" s="363">
        <v>4081500</v>
      </c>
    </row>
    <row r="99" spans="1:6">
      <c r="A99" s="318" t="s">
        <v>503</v>
      </c>
      <c r="B99" s="319" t="s">
        <v>205</v>
      </c>
      <c r="C99" s="320" t="s">
        <v>206</v>
      </c>
      <c r="D99" s="357">
        <v>83</v>
      </c>
      <c r="E99" s="360">
        <v>82129</v>
      </c>
      <c r="F99" s="363">
        <v>6816707</v>
      </c>
    </row>
    <row r="100" spans="1:6">
      <c r="A100" s="318" t="s">
        <v>503</v>
      </c>
      <c r="B100" s="319" t="s">
        <v>207</v>
      </c>
      <c r="C100" s="320" t="s">
        <v>208</v>
      </c>
      <c r="D100" s="357">
        <v>33</v>
      </c>
      <c r="E100" s="360">
        <v>83606</v>
      </c>
      <c r="F100" s="363">
        <v>2758998</v>
      </c>
    </row>
    <row r="101" spans="1:6">
      <c r="A101" s="318" t="s">
        <v>503</v>
      </c>
      <c r="B101" s="319" t="s">
        <v>209</v>
      </c>
      <c r="C101" s="320" t="s">
        <v>210</v>
      </c>
      <c r="D101" s="357">
        <v>35</v>
      </c>
      <c r="E101" s="360">
        <v>82266</v>
      </c>
      <c r="F101" s="363">
        <v>2879310</v>
      </c>
    </row>
    <row r="102" spans="1:6">
      <c r="A102" s="318" t="s">
        <v>504</v>
      </c>
      <c r="B102" s="319" t="s">
        <v>211</v>
      </c>
      <c r="C102" s="320" t="s">
        <v>212</v>
      </c>
      <c r="D102" s="357">
        <v>14</v>
      </c>
      <c r="E102" s="360">
        <v>78571</v>
      </c>
      <c r="F102" s="363">
        <v>1099994</v>
      </c>
    </row>
    <row r="103" spans="1:6">
      <c r="A103" s="318" t="s">
        <v>503</v>
      </c>
      <c r="B103" s="319" t="s">
        <v>213</v>
      </c>
      <c r="C103" s="320" t="s">
        <v>214</v>
      </c>
      <c r="D103" s="357">
        <v>24</v>
      </c>
      <c r="E103" s="360">
        <v>79292</v>
      </c>
      <c r="F103" s="363">
        <v>1903008</v>
      </c>
    </row>
    <row r="104" spans="1:6">
      <c r="A104" s="318" t="s">
        <v>503</v>
      </c>
      <c r="B104" s="319" t="s">
        <v>215</v>
      </c>
      <c r="C104" s="320" t="s">
        <v>216</v>
      </c>
      <c r="D104" s="357">
        <v>38</v>
      </c>
      <c r="E104" s="360">
        <v>83039</v>
      </c>
      <c r="F104" s="363">
        <v>3155482</v>
      </c>
    </row>
    <row r="105" spans="1:6">
      <c r="A105" s="318" t="s">
        <v>503</v>
      </c>
      <c r="B105" s="319" t="s">
        <v>217</v>
      </c>
      <c r="C105" s="320" t="s">
        <v>218</v>
      </c>
      <c r="D105" s="357">
        <v>25</v>
      </c>
      <c r="E105" s="360">
        <v>81992</v>
      </c>
      <c r="F105" s="363">
        <v>2049800</v>
      </c>
    </row>
    <row r="106" spans="1:6">
      <c r="A106" s="318" t="s">
        <v>503</v>
      </c>
      <c r="B106" s="319" t="s">
        <v>219</v>
      </c>
      <c r="C106" s="320" t="s">
        <v>220</v>
      </c>
      <c r="D106" s="357">
        <v>33</v>
      </c>
      <c r="E106" s="360">
        <v>81431</v>
      </c>
      <c r="F106" s="363">
        <v>2687223</v>
      </c>
    </row>
    <row r="107" spans="1:6">
      <c r="A107" s="318" t="s">
        <v>504</v>
      </c>
      <c r="B107" s="319" t="s">
        <v>221</v>
      </c>
      <c r="C107" s="320" t="s">
        <v>222</v>
      </c>
      <c r="D107" s="357">
        <v>6</v>
      </c>
      <c r="E107" s="360">
        <v>82747</v>
      </c>
      <c r="F107" s="363">
        <v>496482</v>
      </c>
    </row>
    <row r="108" spans="1:6">
      <c r="A108" s="318" t="s">
        <v>504</v>
      </c>
      <c r="B108" s="319" t="s">
        <v>223</v>
      </c>
      <c r="C108" s="320" t="s">
        <v>224</v>
      </c>
      <c r="D108" s="357">
        <v>8</v>
      </c>
      <c r="E108" s="360">
        <v>74461</v>
      </c>
      <c r="F108" s="363">
        <v>595688</v>
      </c>
    </row>
    <row r="109" spans="1:6">
      <c r="A109" s="318" t="s">
        <v>503</v>
      </c>
      <c r="B109" s="319" t="s">
        <v>225</v>
      </c>
      <c r="C109" s="320" t="s">
        <v>226</v>
      </c>
      <c r="D109" s="357">
        <v>9</v>
      </c>
      <c r="E109" s="360">
        <v>81682</v>
      </c>
      <c r="F109" s="363">
        <v>735138</v>
      </c>
    </row>
    <row r="110" spans="1:6">
      <c r="A110" s="318" t="s">
        <v>503</v>
      </c>
      <c r="B110" s="319" t="s">
        <v>227</v>
      </c>
      <c r="C110" s="320" t="s">
        <v>228</v>
      </c>
      <c r="D110" s="357">
        <v>15</v>
      </c>
      <c r="E110" s="360">
        <v>79246</v>
      </c>
      <c r="F110" s="363">
        <v>1188690</v>
      </c>
    </row>
    <row r="111" spans="1:6">
      <c r="A111" s="318" t="s">
        <v>503</v>
      </c>
      <c r="B111" s="319" t="s">
        <v>229</v>
      </c>
      <c r="C111" s="320" t="s">
        <v>230</v>
      </c>
      <c r="D111" s="357">
        <v>3</v>
      </c>
      <c r="E111" s="360">
        <v>87843</v>
      </c>
      <c r="F111" s="363">
        <v>263529</v>
      </c>
    </row>
    <row r="112" spans="1:6">
      <c r="A112" s="318" t="s">
        <v>503</v>
      </c>
      <c r="B112" s="319" t="s">
        <v>231</v>
      </c>
      <c r="C112" s="320" t="s">
        <v>232</v>
      </c>
      <c r="D112" s="357">
        <v>183</v>
      </c>
      <c r="E112" s="360">
        <v>80515</v>
      </c>
      <c r="F112" s="363">
        <v>14734245</v>
      </c>
    </row>
    <row r="113" spans="1:6">
      <c r="A113" s="318" t="s">
        <v>503</v>
      </c>
      <c r="B113" s="319" t="s">
        <v>233</v>
      </c>
      <c r="C113" s="320" t="s">
        <v>234</v>
      </c>
      <c r="D113" s="357">
        <v>23</v>
      </c>
      <c r="E113" s="360">
        <v>80266</v>
      </c>
      <c r="F113" s="363">
        <v>1846118</v>
      </c>
    </row>
    <row r="114" spans="1:6">
      <c r="A114" s="318" t="s">
        <v>503</v>
      </c>
      <c r="B114" s="319" t="s">
        <v>235</v>
      </c>
      <c r="C114" s="320" t="s">
        <v>236</v>
      </c>
      <c r="D114" s="357">
        <v>724</v>
      </c>
      <c r="E114" s="360">
        <v>85931</v>
      </c>
      <c r="F114" s="363">
        <v>62214044</v>
      </c>
    </row>
    <row r="115" spans="1:6">
      <c r="A115" s="318" t="s">
        <v>503</v>
      </c>
      <c r="B115" s="319" t="s">
        <v>237</v>
      </c>
      <c r="C115" s="320" t="s">
        <v>238</v>
      </c>
      <c r="D115" s="357">
        <v>8</v>
      </c>
      <c r="E115" s="360">
        <v>82129</v>
      </c>
      <c r="F115" s="363">
        <v>657032</v>
      </c>
    </row>
    <row r="116" spans="1:6">
      <c r="A116" s="318" t="s">
        <v>503</v>
      </c>
      <c r="B116" s="319" t="s">
        <v>239</v>
      </c>
      <c r="C116" s="320" t="s">
        <v>240</v>
      </c>
      <c r="D116" s="357">
        <v>5</v>
      </c>
      <c r="E116" s="360">
        <v>73553</v>
      </c>
      <c r="F116" s="363">
        <v>367765</v>
      </c>
    </row>
    <row r="117" spans="1:6">
      <c r="A117" s="318" t="s">
        <v>503</v>
      </c>
      <c r="B117" s="319" t="s">
        <v>241</v>
      </c>
      <c r="C117" s="320" t="s">
        <v>242</v>
      </c>
      <c r="D117" s="357">
        <v>21</v>
      </c>
      <c r="E117" s="360">
        <v>83518</v>
      </c>
      <c r="F117" s="363">
        <v>1753878</v>
      </c>
    </row>
    <row r="118" spans="1:6">
      <c r="A118" s="318" t="s">
        <v>503</v>
      </c>
      <c r="B118" s="319" t="s">
        <v>243</v>
      </c>
      <c r="C118" s="320" t="s">
        <v>244</v>
      </c>
      <c r="D118" s="357">
        <v>80</v>
      </c>
      <c r="E118" s="360">
        <v>80177</v>
      </c>
      <c r="F118" s="363">
        <v>6414160</v>
      </c>
    </row>
    <row r="119" spans="1:6">
      <c r="A119" s="318" t="s">
        <v>503</v>
      </c>
      <c r="B119" s="319" t="s">
        <v>245</v>
      </c>
      <c r="C119" s="320" t="s">
        <v>246</v>
      </c>
      <c r="D119" s="357">
        <v>38</v>
      </c>
      <c r="E119" s="360">
        <v>80423</v>
      </c>
      <c r="F119" s="363">
        <v>3056074</v>
      </c>
    </row>
    <row r="120" spans="1:6">
      <c r="A120" s="318" t="s">
        <v>503</v>
      </c>
      <c r="B120" s="319" t="s">
        <v>247</v>
      </c>
      <c r="C120" s="320" t="s">
        <v>248</v>
      </c>
      <c r="D120" s="357">
        <v>47</v>
      </c>
      <c r="E120" s="360">
        <v>82331</v>
      </c>
      <c r="F120" s="363">
        <v>3869557</v>
      </c>
    </row>
    <row r="121" spans="1:6">
      <c r="A121" s="318" t="s">
        <v>503</v>
      </c>
      <c r="B121" s="321" t="s">
        <v>249</v>
      </c>
      <c r="C121" s="320" t="s">
        <v>250</v>
      </c>
      <c r="D121" s="357">
        <v>23</v>
      </c>
      <c r="E121" s="360">
        <v>82872</v>
      </c>
      <c r="F121" s="363">
        <v>1906056</v>
      </c>
    </row>
    <row r="122" spans="1:6" ht="15.75" thickBot="1">
      <c r="A122" s="322" t="s">
        <v>503</v>
      </c>
      <c r="B122" s="323" t="s">
        <v>251</v>
      </c>
      <c r="C122" s="324" t="s">
        <v>252</v>
      </c>
      <c r="D122" s="358">
        <v>9</v>
      </c>
      <c r="E122" s="361">
        <v>84493</v>
      </c>
      <c r="F122" s="364">
        <v>760437</v>
      </c>
    </row>
    <row r="123" spans="1:6" ht="15.75" thickBot="1">
      <c r="A123" s="325"/>
      <c r="B123" s="326"/>
      <c r="C123" s="239"/>
      <c r="D123" s="327"/>
      <c r="E123" s="328"/>
      <c r="F123" s="329"/>
    </row>
    <row r="124" spans="1:6" ht="15.75" thickBot="1">
      <c r="A124" s="325"/>
      <c r="B124" s="326"/>
      <c r="C124" s="326" t="s">
        <v>269</v>
      </c>
      <c r="D124" s="327">
        <f>SUM(D8:D122)</f>
        <v>6318</v>
      </c>
      <c r="E124" s="328"/>
      <c r="F124" s="330">
        <f>SUM(F8:F122)</f>
        <v>518644935</v>
      </c>
    </row>
  </sheetData>
  <mergeCells count="3">
    <mergeCell ref="A1:F1"/>
    <mergeCell ref="A2:F2"/>
    <mergeCell ref="A3:F3"/>
  </mergeCells>
  <printOptions horizontalCentered="1"/>
  <pageMargins left="0.7" right="0.7" top="0.75" bottom="0.75" header="0.3" footer="0.3"/>
  <pageSetup orientation="portrait" r:id="rId1"/>
  <headerFooter>
    <oddFooter>&amp;L&amp;"-,Italic"&amp;8Division of School Business
School Allotments Section
FY 2022-2023 Planning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F25A-367A-4D17-9024-804537F2BDEA}">
  <sheetPr>
    <tabColor theme="4" tint="0.59999389629810485"/>
  </sheetPr>
  <dimension ref="A1:F124"/>
  <sheetViews>
    <sheetView zoomScaleNormal="100" workbookViewId="0">
      <selection activeCell="A2" sqref="A2:F2"/>
    </sheetView>
  </sheetViews>
  <sheetFormatPr defaultRowHeight="15"/>
  <cols>
    <col min="3" max="3" width="19.42578125" bestFit="1" customWidth="1"/>
    <col min="4" max="4" width="10.42578125" bestFit="1" customWidth="1"/>
    <col min="6" max="6" width="11.7109375" bestFit="1" customWidth="1"/>
  </cols>
  <sheetData>
    <row r="1" spans="1:6">
      <c r="A1" s="513" t="s">
        <v>352</v>
      </c>
      <c r="B1" s="513"/>
      <c r="C1" s="513"/>
      <c r="D1" s="513"/>
      <c r="E1" s="513"/>
      <c r="F1" s="513"/>
    </row>
    <row r="2" spans="1:6">
      <c r="A2" s="513" t="s">
        <v>296</v>
      </c>
      <c r="B2" s="513"/>
      <c r="C2" s="513"/>
      <c r="D2" s="513"/>
      <c r="E2" s="513"/>
      <c r="F2" s="513"/>
    </row>
    <row r="3" spans="1:6">
      <c r="A3" s="513" t="s">
        <v>502</v>
      </c>
      <c r="B3" s="513"/>
      <c r="C3" s="513"/>
      <c r="D3" s="513"/>
      <c r="E3" s="513"/>
      <c r="F3" s="513"/>
    </row>
    <row r="4" spans="1:6" ht="3.6" customHeight="1" thickBot="1"/>
    <row r="5" spans="1:6">
      <c r="A5" s="151"/>
      <c r="B5" s="152"/>
      <c r="C5" s="152"/>
      <c r="D5" s="164"/>
      <c r="E5" s="165" t="s">
        <v>507</v>
      </c>
      <c r="F5" s="164"/>
    </row>
    <row r="6" spans="1:6">
      <c r="A6" s="153"/>
      <c r="B6" s="154"/>
      <c r="C6" s="154" t="s">
        <v>505</v>
      </c>
      <c r="D6" s="166" t="s">
        <v>508</v>
      </c>
      <c r="E6" s="167" t="s">
        <v>509</v>
      </c>
      <c r="F6" s="166" t="s">
        <v>510</v>
      </c>
    </row>
    <row r="7" spans="1:6" ht="15.75" thickBot="1">
      <c r="A7" s="153"/>
      <c r="B7" s="154" t="s">
        <v>266</v>
      </c>
      <c r="C7" s="154" t="s">
        <v>506</v>
      </c>
      <c r="D7" s="169" t="s">
        <v>511</v>
      </c>
      <c r="E7" s="168" t="s">
        <v>512</v>
      </c>
      <c r="F7" s="169"/>
    </row>
    <row r="8" spans="1:6">
      <c r="A8" s="155" t="s">
        <v>503</v>
      </c>
      <c r="B8" s="156">
        <v>10</v>
      </c>
      <c r="C8" s="157" t="s">
        <v>26</v>
      </c>
      <c r="D8" s="160">
        <v>1068</v>
      </c>
      <c r="E8" s="160">
        <v>7571</v>
      </c>
      <c r="F8" s="160">
        <v>8085828</v>
      </c>
    </row>
    <row r="9" spans="1:6">
      <c r="A9" s="158" t="s">
        <v>503</v>
      </c>
      <c r="B9" s="159">
        <v>20</v>
      </c>
      <c r="C9" s="160" t="s">
        <v>28</v>
      </c>
      <c r="D9" s="160">
        <v>255</v>
      </c>
      <c r="E9" s="160">
        <v>7657</v>
      </c>
      <c r="F9" s="160">
        <v>1952535</v>
      </c>
    </row>
    <row r="10" spans="1:6">
      <c r="A10" s="158" t="s">
        <v>503</v>
      </c>
      <c r="B10" s="159">
        <v>30</v>
      </c>
      <c r="C10" s="160" t="s">
        <v>29</v>
      </c>
      <c r="D10" s="160">
        <v>107</v>
      </c>
      <c r="E10" s="160">
        <v>7393</v>
      </c>
      <c r="F10" s="160">
        <v>791051</v>
      </c>
    </row>
    <row r="11" spans="1:6">
      <c r="A11" s="158" t="s">
        <v>503</v>
      </c>
      <c r="B11" s="159">
        <v>40</v>
      </c>
      <c r="C11" s="160" t="s">
        <v>31</v>
      </c>
      <c r="D11" s="160">
        <v>178</v>
      </c>
      <c r="E11" s="160">
        <v>7213</v>
      </c>
      <c r="F11" s="160">
        <v>1283914</v>
      </c>
    </row>
    <row r="12" spans="1:6">
      <c r="A12" s="158" t="s">
        <v>503</v>
      </c>
      <c r="B12" s="159">
        <v>50</v>
      </c>
      <c r="C12" s="160" t="s">
        <v>33</v>
      </c>
      <c r="D12" s="160">
        <v>179</v>
      </c>
      <c r="E12" s="160">
        <v>7228</v>
      </c>
      <c r="F12" s="160">
        <v>1293812</v>
      </c>
    </row>
    <row r="13" spans="1:6">
      <c r="A13" s="158" t="s">
        <v>503</v>
      </c>
      <c r="B13" s="159">
        <v>60</v>
      </c>
      <c r="C13" s="160" t="s">
        <v>35</v>
      </c>
      <c r="D13" s="160">
        <v>134</v>
      </c>
      <c r="E13" s="160">
        <v>7376</v>
      </c>
      <c r="F13" s="160">
        <v>988384</v>
      </c>
    </row>
    <row r="14" spans="1:6">
      <c r="A14" s="158" t="s">
        <v>503</v>
      </c>
      <c r="B14" s="159">
        <v>70</v>
      </c>
      <c r="C14" s="160" t="s">
        <v>37</v>
      </c>
      <c r="D14" s="160">
        <v>320</v>
      </c>
      <c r="E14" s="160">
        <v>7503</v>
      </c>
      <c r="F14" s="160">
        <v>2400960</v>
      </c>
    </row>
    <row r="15" spans="1:6">
      <c r="A15" s="158" t="s">
        <v>503</v>
      </c>
      <c r="B15" s="159">
        <v>80</v>
      </c>
      <c r="C15" s="160" t="s">
        <v>39</v>
      </c>
      <c r="D15" s="160">
        <v>131</v>
      </c>
      <c r="E15" s="160">
        <v>7589</v>
      </c>
      <c r="F15" s="160">
        <v>994159</v>
      </c>
    </row>
    <row r="16" spans="1:6">
      <c r="A16" s="158" t="s">
        <v>503</v>
      </c>
      <c r="B16" s="159">
        <v>90</v>
      </c>
      <c r="C16" s="160" t="s">
        <v>41</v>
      </c>
      <c r="D16" s="160">
        <v>238</v>
      </c>
      <c r="E16" s="160">
        <v>7409</v>
      </c>
      <c r="F16" s="160">
        <v>1763342</v>
      </c>
    </row>
    <row r="17" spans="1:6">
      <c r="A17" s="158" t="s">
        <v>503</v>
      </c>
      <c r="B17" s="159">
        <v>100</v>
      </c>
      <c r="C17" s="160" t="s">
        <v>43</v>
      </c>
      <c r="D17" s="160">
        <v>681</v>
      </c>
      <c r="E17" s="160">
        <v>7771</v>
      </c>
      <c r="F17" s="160">
        <v>5292051</v>
      </c>
    </row>
    <row r="18" spans="1:6">
      <c r="A18" s="158" t="s">
        <v>503</v>
      </c>
      <c r="B18" s="159">
        <v>110</v>
      </c>
      <c r="C18" s="160" t="s">
        <v>45</v>
      </c>
      <c r="D18" s="160">
        <v>1057</v>
      </c>
      <c r="E18" s="160">
        <v>7375</v>
      </c>
      <c r="F18" s="160">
        <v>7795375</v>
      </c>
    </row>
    <row r="19" spans="1:6">
      <c r="A19" s="158" t="s">
        <v>504</v>
      </c>
      <c r="B19" s="159">
        <v>111</v>
      </c>
      <c r="C19" s="160" t="s">
        <v>47</v>
      </c>
      <c r="D19" s="160">
        <v>253</v>
      </c>
      <c r="E19" s="160">
        <v>7426</v>
      </c>
      <c r="F19" s="160">
        <v>1878778</v>
      </c>
    </row>
    <row r="20" spans="1:6">
      <c r="A20" s="158" t="s">
        <v>503</v>
      </c>
      <c r="B20" s="159">
        <v>120</v>
      </c>
      <c r="C20" s="160" t="s">
        <v>49</v>
      </c>
      <c r="D20" s="160">
        <v>582</v>
      </c>
      <c r="E20" s="160">
        <v>7573</v>
      </c>
      <c r="F20" s="160">
        <v>4407486</v>
      </c>
    </row>
    <row r="21" spans="1:6">
      <c r="A21" s="158" t="s">
        <v>503</v>
      </c>
      <c r="B21" s="159">
        <v>130</v>
      </c>
      <c r="C21" s="160" t="s">
        <v>51</v>
      </c>
      <c r="D21" s="160">
        <v>1634</v>
      </c>
      <c r="E21" s="160">
        <v>7382</v>
      </c>
      <c r="F21" s="160">
        <v>12062188</v>
      </c>
    </row>
    <row r="22" spans="1:6">
      <c r="A22" s="158" t="s">
        <v>504</v>
      </c>
      <c r="B22" s="159">
        <v>132</v>
      </c>
      <c r="C22" s="160" t="s">
        <v>53</v>
      </c>
      <c r="D22" s="160">
        <v>300</v>
      </c>
      <c r="E22" s="160">
        <v>7754</v>
      </c>
      <c r="F22" s="160">
        <v>2326200</v>
      </c>
    </row>
    <row r="23" spans="1:6">
      <c r="A23" s="158" t="s">
        <v>503</v>
      </c>
      <c r="B23" s="159">
        <v>140</v>
      </c>
      <c r="C23" s="160" t="s">
        <v>55</v>
      </c>
      <c r="D23" s="160">
        <v>546</v>
      </c>
      <c r="E23" s="160">
        <v>7675</v>
      </c>
      <c r="F23" s="160">
        <v>4190550</v>
      </c>
    </row>
    <row r="24" spans="1:6">
      <c r="A24" s="158" t="s">
        <v>503</v>
      </c>
      <c r="B24" s="159">
        <v>150</v>
      </c>
      <c r="C24" s="160" t="s">
        <v>57</v>
      </c>
      <c r="D24" s="160">
        <v>131</v>
      </c>
      <c r="E24" s="160">
        <v>7563</v>
      </c>
      <c r="F24" s="160">
        <v>990753</v>
      </c>
    </row>
    <row r="25" spans="1:6">
      <c r="A25" s="158" t="s">
        <v>503</v>
      </c>
      <c r="B25" s="159">
        <v>160</v>
      </c>
      <c r="C25" s="160" t="s">
        <v>59</v>
      </c>
      <c r="D25" s="160">
        <v>421</v>
      </c>
      <c r="E25" s="160">
        <v>7572</v>
      </c>
      <c r="F25" s="160">
        <v>3187812</v>
      </c>
    </row>
    <row r="26" spans="1:6">
      <c r="A26" s="158" t="s">
        <v>503</v>
      </c>
      <c r="B26" s="159">
        <v>170</v>
      </c>
      <c r="C26" s="160" t="s">
        <v>61</v>
      </c>
      <c r="D26" s="160">
        <v>146</v>
      </c>
      <c r="E26" s="160">
        <v>7263</v>
      </c>
      <c r="F26" s="160">
        <v>1060398</v>
      </c>
    </row>
    <row r="27" spans="1:6">
      <c r="A27" s="158" t="s">
        <v>503</v>
      </c>
      <c r="B27" s="159">
        <v>180</v>
      </c>
      <c r="C27" s="160" t="s">
        <v>63</v>
      </c>
      <c r="D27" s="160">
        <v>749</v>
      </c>
      <c r="E27" s="160">
        <v>7586</v>
      </c>
      <c r="F27" s="160">
        <v>5681914</v>
      </c>
    </row>
    <row r="28" spans="1:6">
      <c r="A28" s="158" t="s">
        <v>504</v>
      </c>
      <c r="B28" s="159">
        <v>181</v>
      </c>
      <c r="C28" s="160" t="s">
        <v>65</v>
      </c>
      <c r="D28" s="160">
        <v>223</v>
      </c>
      <c r="E28" s="160">
        <v>7547</v>
      </c>
      <c r="F28" s="160">
        <v>1682981</v>
      </c>
    </row>
    <row r="29" spans="1:6">
      <c r="A29" s="158" t="s">
        <v>504</v>
      </c>
      <c r="B29" s="159">
        <v>182</v>
      </c>
      <c r="C29" s="160" t="s">
        <v>67</v>
      </c>
      <c r="D29" s="160">
        <v>182</v>
      </c>
      <c r="E29" s="160">
        <v>7918</v>
      </c>
      <c r="F29" s="160">
        <v>1441076</v>
      </c>
    </row>
    <row r="30" spans="1:6">
      <c r="A30" s="158" t="s">
        <v>503</v>
      </c>
      <c r="B30" s="159">
        <v>190</v>
      </c>
      <c r="C30" s="160" t="s">
        <v>69</v>
      </c>
      <c r="D30" s="160">
        <v>474</v>
      </c>
      <c r="E30" s="160">
        <v>7335</v>
      </c>
      <c r="F30" s="160">
        <v>3476790</v>
      </c>
    </row>
    <row r="31" spans="1:6">
      <c r="A31" s="158" t="s">
        <v>503</v>
      </c>
      <c r="B31" s="159">
        <v>200</v>
      </c>
      <c r="C31" s="160" t="s">
        <v>71</v>
      </c>
      <c r="D31" s="160">
        <v>192</v>
      </c>
      <c r="E31" s="160">
        <v>7355</v>
      </c>
      <c r="F31" s="160">
        <v>1412160</v>
      </c>
    </row>
    <row r="32" spans="1:6">
      <c r="A32" s="158" t="s">
        <v>503</v>
      </c>
      <c r="B32" s="159">
        <v>210</v>
      </c>
      <c r="C32" s="160" t="s">
        <v>73</v>
      </c>
      <c r="D32" s="160">
        <v>135</v>
      </c>
      <c r="E32" s="160">
        <v>7504</v>
      </c>
      <c r="F32" s="160">
        <v>1013040</v>
      </c>
    </row>
    <row r="33" spans="1:6">
      <c r="A33" s="158" t="s">
        <v>503</v>
      </c>
      <c r="B33" s="159">
        <v>220</v>
      </c>
      <c r="C33" s="160" t="s">
        <v>75</v>
      </c>
      <c r="D33" s="160">
        <v>104</v>
      </c>
      <c r="E33" s="160">
        <v>7924</v>
      </c>
      <c r="F33" s="160">
        <v>824096</v>
      </c>
    </row>
    <row r="34" spans="1:6">
      <c r="A34" s="158" t="s">
        <v>503</v>
      </c>
      <c r="B34" s="159">
        <v>230</v>
      </c>
      <c r="C34" s="160" t="s">
        <v>77</v>
      </c>
      <c r="D34" s="160">
        <v>686</v>
      </c>
      <c r="E34" s="160">
        <v>7720</v>
      </c>
      <c r="F34" s="160">
        <v>5295920</v>
      </c>
    </row>
    <row r="35" spans="1:6">
      <c r="A35" s="158" t="s">
        <v>503</v>
      </c>
      <c r="B35" s="159">
        <v>240</v>
      </c>
      <c r="C35" s="160" t="s">
        <v>79</v>
      </c>
      <c r="D35" s="160">
        <v>287</v>
      </c>
      <c r="E35" s="160">
        <v>7700</v>
      </c>
      <c r="F35" s="160">
        <v>2209900</v>
      </c>
    </row>
    <row r="36" spans="1:6">
      <c r="A36" s="158" t="s">
        <v>504</v>
      </c>
      <c r="B36" s="159">
        <v>241</v>
      </c>
      <c r="C36" s="160" t="s">
        <v>81</v>
      </c>
      <c r="D36" s="160">
        <v>144</v>
      </c>
      <c r="E36" s="160">
        <v>7255</v>
      </c>
      <c r="F36" s="160">
        <v>1044720</v>
      </c>
    </row>
    <row r="37" spans="1:6">
      <c r="A37" s="158" t="s">
        <v>503</v>
      </c>
      <c r="B37" s="159">
        <v>250</v>
      </c>
      <c r="C37" s="160" t="s">
        <v>83</v>
      </c>
      <c r="D37" s="160">
        <v>606</v>
      </c>
      <c r="E37" s="160">
        <v>7424</v>
      </c>
      <c r="F37" s="160">
        <v>4498944</v>
      </c>
    </row>
    <row r="38" spans="1:6">
      <c r="A38" s="158" t="s">
        <v>503</v>
      </c>
      <c r="B38" s="159">
        <v>260</v>
      </c>
      <c r="C38" s="160" t="s">
        <v>85</v>
      </c>
      <c r="D38" s="160">
        <v>2171</v>
      </c>
      <c r="E38" s="160">
        <v>7420</v>
      </c>
      <c r="F38" s="160">
        <v>16108820</v>
      </c>
    </row>
    <row r="39" spans="1:6">
      <c r="A39" s="158" t="s">
        <v>503</v>
      </c>
      <c r="B39" s="159">
        <v>270</v>
      </c>
      <c r="C39" s="160" t="s">
        <v>87</v>
      </c>
      <c r="D39" s="160">
        <v>234</v>
      </c>
      <c r="E39" s="160">
        <v>7208</v>
      </c>
      <c r="F39" s="160">
        <v>1686672</v>
      </c>
    </row>
    <row r="40" spans="1:6">
      <c r="A40" s="158" t="s">
        <v>503</v>
      </c>
      <c r="B40" s="159">
        <v>280</v>
      </c>
      <c r="C40" s="160" t="s">
        <v>89</v>
      </c>
      <c r="D40" s="160">
        <v>294</v>
      </c>
      <c r="E40" s="160">
        <v>7513</v>
      </c>
      <c r="F40" s="160">
        <v>2208822</v>
      </c>
    </row>
    <row r="41" spans="1:6">
      <c r="A41" s="158" t="s">
        <v>503</v>
      </c>
      <c r="B41" s="159">
        <v>290</v>
      </c>
      <c r="C41" s="160" t="s">
        <v>91</v>
      </c>
      <c r="D41" s="160">
        <v>873</v>
      </c>
      <c r="E41" s="160">
        <v>7464</v>
      </c>
      <c r="F41" s="160">
        <v>6516072</v>
      </c>
    </row>
    <row r="42" spans="1:6">
      <c r="A42" s="158" t="s">
        <v>504</v>
      </c>
      <c r="B42" s="159">
        <v>291</v>
      </c>
      <c r="C42" s="160" t="s">
        <v>93</v>
      </c>
      <c r="D42" s="160">
        <v>180</v>
      </c>
      <c r="E42" s="160">
        <v>7421</v>
      </c>
      <c r="F42" s="160">
        <v>1335780</v>
      </c>
    </row>
    <row r="43" spans="1:6">
      <c r="A43" s="158" t="s">
        <v>504</v>
      </c>
      <c r="B43" s="159">
        <v>292</v>
      </c>
      <c r="C43" s="160" t="s">
        <v>95</v>
      </c>
      <c r="D43" s="160">
        <v>147</v>
      </c>
      <c r="E43" s="160">
        <v>6921</v>
      </c>
      <c r="F43" s="160">
        <v>1017387</v>
      </c>
    </row>
    <row r="44" spans="1:6">
      <c r="A44" s="158" t="s">
        <v>503</v>
      </c>
      <c r="B44" s="159">
        <v>300</v>
      </c>
      <c r="C44" s="160" t="s">
        <v>97</v>
      </c>
      <c r="D44" s="160">
        <v>322</v>
      </c>
      <c r="E44" s="160">
        <v>7602</v>
      </c>
      <c r="F44" s="160">
        <v>2447844</v>
      </c>
    </row>
    <row r="45" spans="1:6">
      <c r="A45" s="158" t="s">
        <v>503</v>
      </c>
      <c r="B45" s="159">
        <v>310</v>
      </c>
      <c r="C45" s="160" t="s">
        <v>99</v>
      </c>
      <c r="D45" s="160">
        <v>464</v>
      </c>
      <c r="E45" s="160">
        <v>7404</v>
      </c>
      <c r="F45" s="160">
        <v>3435456</v>
      </c>
    </row>
    <row r="46" spans="1:6">
      <c r="A46" s="158" t="s">
        <v>503</v>
      </c>
      <c r="B46" s="159">
        <v>320</v>
      </c>
      <c r="C46" s="160" t="s">
        <v>101</v>
      </c>
      <c r="D46" s="160">
        <v>1517</v>
      </c>
      <c r="E46" s="160">
        <v>7280</v>
      </c>
      <c r="F46" s="160">
        <v>11043760</v>
      </c>
    </row>
    <row r="47" spans="1:6">
      <c r="A47" s="158" t="s">
        <v>503</v>
      </c>
      <c r="B47" s="159">
        <v>330</v>
      </c>
      <c r="C47" s="160" t="s">
        <v>103</v>
      </c>
      <c r="D47" s="160">
        <v>295</v>
      </c>
      <c r="E47" s="160">
        <v>6945</v>
      </c>
      <c r="F47" s="160">
        <v>2048775</v>
      </c>
    </row>
    <row r="48" spans="1:6">
      <c r="A48" s="158" t="s">
        <v>503</v>
      </c>
      <c r="B48" s="159">
        <v>340</v>
      </c>
      <c r="C48" s="160" t="s">
        <v>105</v>
      </c>
      <c r="D48" s="160">
        <v>2534</v>
      </c>
      <c r="E48" s="160">
        <v>7612</v>
      </c>
      <c r="F48" s="160">
        <v>19288808</v>
      </c>
    </row>
    <row r="49" spans="1:6">
      <c r="A49" s="158" t="s">
        <v>503</v>
      </c>
      <c r="B49" s="159">
        <v>350</v>
      </c>
      <c r="C49" s="160" t="s">
        <v>107</v>
      </c>
      <c r="D49" s="160">
        <v>441</v>
      </c>
      <c r="E49" s="160">
        <v>7549</v>
      </c>
      <c r="F49" s="160">
        <v>3329109</v>
      </c>
    </row>
    <row r="50" spans="1:6">
      <c r="A50" s="158" t="s">
        <v>503</v>
      </c>
      <c r="B50" s="159">
        <v>360</v>
      </c>
      <c r="C50" s="160" t="s">
        <v>109</v>
      </c>
      <c r="D50" s="160">
        <v>1420</v>
      </c>
      <c r="E50" s="160">
        <v>7527</v>
      </c>
      <c r="F50" s="160">
        <v>10688340</v>
      </c>
    </row>
    <row r="51" spans="1:6">
      <c r="A51" s="158" t="s">
        <v>503</v>
      </c>
      <c r="B51" s="159">
        <v>370</v>
      </c>
      <c r="C51" s="160" t="s">
        <v>111</v>
      </c>
      <c r="D51" s="160">
        <v>117</v>
      </c>
      <c r="E51" s="160">
        <v>7245</v>
      </c>
      <c r="F51" s="160">
        <v>847665</v>
      </c>
    </row>
    <row r="52" spans="1:6">
      <c r="A52" s="158" t="s">
        <v>503</v>
      </c>
      <c r="B52" s="159">
        <v>380</v>
      </c>
      <c r="C52" s="160" t="s">
        <v>113</v>
      </c>
      <c r="D52" s="160">
        <v>98</v>
      </c>
      <c r="E52" s="160">
        <v>8052</v>
      </c>
      <c r="F52" s="160">
        <v>789096</v>
      </c>
    </row>
    <row r="53" spans="1:6">
      <c r="A53" s="158" t="s">
        <v>503</v>
      </c>
      <c r="B53" s="159">
        <v>390</v>
      </c>
      <c r="C53" s="160" t="s">
        <v>115</v>
      </c>
      <c r="D53" s="160">
        <v>367</v>
      </c>
      <c r="E53" s="160">
        <v>7331</v>
      </c>
      <c r="F53" s="160">
        <v>2690477</v>
      </c>
    </row>
    <row r="54" spans="1:6">
      <c r="A54" s="158" t="s">
        <v>503</v>
      </c>
      <c r="B54" s="159">
        <v>400</v>
      </c>
      <c r="C54" s="160" t="s">
        <v>117</v>
      </c>
      <c r="D54" s="160">
        <v>178</v>
      </c>
      <c r="E54" s="160">
        <v>7049</v>
      </c>
      <c r="F54" s="160">
        <v>1254722</v>
      </c>
    </row>
    <row r="55" spans="1:6">
      <c r="A55" s="158" t="s">
        <v>503</v>
      </c>
      <c r="B55" s="159">
        <v>410</v>
      </c>
      <c r="C55" s="160" t="s">
        <v>119</v>
      </c>
      <c r="D55" s="160">
        <v>3256</v>
      </c>
      <c r="E55" s="160">
        <v>7491</v>
      </c>
      <c r="F55" s="160">
        <v>24390696</v>
      </c>
    </row>
    <row r="56" spans="1:6">
      <c r="A56" s="158" t="s">
        <v>503</v>
      </c>
      <c r="B56" s="159">
        <v>420</v>
      </c>
      <c r="C56" s="160" t="s">
        <v>121</v>
      </c>
      <c r="D56" s="160">
        <v>136</v>
      </c>
      <c r="E56" s="160">
        <v>6736</v>
      </c>
      <c r="F56" s="160">
        <v>916096</v>
      </c>
    </row>
    <row r="57" spans="1:6">
      <c r="A57" s="158" t="s">
        <v>504</v>
      </c>
      <c r="B57" s="159">
        <v>421</v>
      </c>
      <c r="C57" s="160" t="s">
        <v>123</v>
      </c>
      <c r="D57" s="160">
        <v>175</v>
      </c>
      <c r="E57" s="160">
        <v>7617</v>
      </c>
      <c r="F57" s="160">
        <v>1332975</v>
      </c>
    </row>
    <row r="58" spans="1:6">
      <c r="A58" s="158" t="s">
        <v>504</v>
      </c>
      <c r="B58" s="159">
        <v>422</v>
      </c>
      <c r="C58" s="160" t="s">
        <v>125</v>
      </c>
      <c r="D58" s="160">
        <v>85</v>
      </c>
      <c r="E58" s="160">
        <v>7816</v>
      </c>
      <c r="F58" s="160">
        <v>664360</v>
      </c>
    </row>
    <row r="59" spans="1:6">
      <c r="A59" s="158" t="s">
        <v>503</v>
      </c>
      <c r="B59" s="159">
        <v>430</v>
      </c>
      <c r="C59" s="160" t="s">
        <v>127</v>
      </c>
      <c r="D59" s="160">
        <v>951</v>
      </c>
      <c r="E59" s="160">
        <v>7277</v>
      </c>
      <c r="F59" s="160">
        <v>6920427</v>
      </c>
    </row>
    <row r="60" spans="1:6">
      <c r="A60" s="158" t="s">
        <v>503</v>
      </c>
      <c r="B60" s="159">
        <v>440</v>
      </c>
      <c r="C60" s="160" t="s">
        <v>129</v>
      </c>
      <c r="D60" s="160">
        <v>344</v>
      </c>
      <c r="E60" s="160">
        <v>7491</v>
      </c>
      <c r="F60" s="160">
        <v>2576904</v>
      </c>
    </row>
    <row r="61" spans="1:6">
      <c r="A61" s="158" t="s">
        <v>503</v>
      </c>
      <c r="B61" s="159">
        <v>450</v>
      </c>
      <c r="C61" s="160" t="s">
        <v>131</v>
      </c>
      <c r="D61" s="160">
        <v>633</v>
      </c>
      <c r="E61" s="160">
        <v>7291</v>
      </c>
      <c r="F61" s="160">
        <v>4615203</v>
      </c>
    </row>
    <row r="62" spans="1:6">
      <c r="A62" s="158" t="s">
        <v>503</v>
      </c>
      <c r="B62" s="159">
        <v>460</v>
      </c>
      <c r="C62" s="160" t="s">
        <v>133</v>
      </c>
      <c r="D62" s="160">
        <v>163</v>
      </c>
      <c r="E62" s="160">
        <v>7139</v>
      </c>
      <c r="F62" s="160">
        <v>1163657</v>
      </c>
    </row>
    <row r="63" spans="1:6">
      <c r="A63" s="158" t="s">
        <v>503</v>
      </c>
      <c r="B63" s="159">
        <v>470</v>
      </c>
      <c r="C63" s="160" t="s">
        <v>135</v>
      </c>
      <c r="D63" s="160">
        <v>420</v>
      </c>
      <c r="E63" s="160">
        <v>7434</v>
      </c>
      <c r="F63" s="160">
        <v>3122280</v>
      </c>
    </row>
    <row r="64" spans="1:6">
      <c r="A64" s="158" t="s">
        <v>503</v>
      </c>
      <c r="B64" s="159">
        <v>480</v>
      </c>
      <c r="C64" s="160" t="s">
        <v>137</v>
      </c>
      <c r="D64" s="160">
        <v>70</v>
      </c>
      <c r="E64" s="160">
        <v>6661</v>
      </c>
      <c r="F64" s="160">
        <v>466270</v>
      </c>
    </row>
    <row r="65" spans="1:6">
      <c r="A65" s="158" t="s">
        <v>503</v>
      </c>
      <c r="B65" s="159">
        <v>490</v>
      </c>
      <c r="C65" s="160" t="s">
        <v>139</v>
      </c>
      <c r="D65" s="160">
        <v>1078</v>
      </c>
      <c r="E65" s="160">
        <v>7319</v>
      </c>
      <c r="F65" s="160">
        <v>7889882</v>
      </c>
    </row>
    <row r="66" spans="1:6">
      <c r="A66" s="158" t="s">
        <v>504</v>
      </c>
      <c r="B66" s="159">
        <v>491</v>
      </c>
      <c r="C66" s="160" t="s">
        <v>141</v>
      </c>
      <c r="D66" s="160">
        <v>328</v>
      </c>
      <c r="E66" s="160">
        <v>7586</v>
      </c>
      <c r="F66" s="160">
        <v>2488208</v>
      </c>
    </row>
    <row r="67" spans="1:6">
      <c r="A67" s="158" t="s">
        <v>503</v>
      </c>
      <c r="B67" s="159">
        <v>500</v>
      </c>
      <c r="C67" s="160" t="s">
        <v>143</v>
      </c>
      <c r="D67" s="160">
        <v>213</v>
      </c>
      <c r="E67" s="160">
        <v>7546</v>
      </c>
      <c r="F67" s="160">
        <v>1607298</v>
      </c>
    </row>
    <row r="68" spans="1:6">
      <c r="A68" s="158" t="s">
        <v>503</v>
      </c>
      <c r="B68" s="159">
        <v>510</v>
      </c>
      <c r="C68" s="160" t="s">
        <v>145</v>
      </c>
      <c r="D68" s="160">
        <v>1826</v>
      </c>
      <c r="E68" s="160">
        <v>7352</v>
      </c>
      <c r="F68" s="160">
        <v>13424752</v>
      </c>
    </row>
    <row r="69" spans="1:6">
      <c r="A69" s="158" t="s">
        <v>503</v>
      </c>
      <c r="B69" s="159">
        <v>520</v>
      </c>
      <c r="C69" s="160" t="s">
        <v>147</v>
      </c>
      <c r="D69" s="160">
        <v>94</v>
      </c>
      <c r="E69" s="160">
        <v>7142</v>
      </c>
      <c r="F69" s="160">
        <v>671348</v>
      </c>
    </row>
    <row r="70" spans="1:6">
      <c r="A70" s="158" t="s">
        <v>503</v>
      </c>
      <c r="B70" s="159">
        <v>530</v>
      </c>
      <c r="C70" s="160" t="s">
        <v>149</v>
      </c>
      <c r="D70" s="160">
        <v>476</v>
      </c>
      <c r="E70" s="160">
        <v>7390</v>
      </c>
      <c r="F70" s="160">
        <v>3517640</v>
      </c>
    </row>
    <row r="71" spans="1:6">
      <c r="A71" s="158" t="s">
        <v>503</v>
      </c>
      <c r="B71" s="159">
        <v>540</v>
      </c>
      <c r="C71" s="160" t="s">
        <v>151</v>
      </c>
      <c r="D71" s="160">
        <v>425</v>
      </c>
      <c r="E71" s="160">
        <v>7320</v>
      </c>
      <c r="F71" s="160">
        <v>3111000</v>
      </c>
    </row>
    <row r="72" spans="1:6">
      <c r="A72" s="158" t="s">
        <v>503</v>
      </c>
      <c r="B72" s="159">
        <v>550</v>
      </c>
      <c r="C72" s="160" t="s">
        <v>153</v>
      </c>
      <c r="D72" s="160">
        <v>565</v>
      </c>
      <c r="E72" s="160">
        <v>7407</v>
      </c>
      <c r="F72" s="160">
        <v>4184955</v>
      </c>
    </row>
    <row r="73" spans="1:6">
      <c r="A73" s="158" t="s">
        <v>503</v>
      </c>
      <c r="B73" s="159">
        <v>560</v>
      </c>
      <c r="C73" s="160" t="s">
        <v>155</v>
      </c>
      <c r="D73" s="160">
        <v>247</v>
      </c>
      <c r="E73" s="160">
        <v>7465</v>
      </c>
      <c r="F73" s="160">
        <v>1843855</v>
      </c>
    </row>
    <row r="74" spans="1:6">
      <c r="A74" s="158" t="s">
        <v>503</v>
      </c>
      <c r="B74" s="159">
        <v>570</v>
      </c>
      <c r="C74" s="160" t="s">
        <v>157</v>
      </c>
      <c r="D74" s="160">
        <v>147</v>
      </c>
      <c r="E74" s="160">
        <v>7929</v>
      </c>
      <c r="F74" s="160">
        <v>1165563</v>
      </c>
    </row>
    <row r="75" spans="1:6">
      <c r="A75" s="158" t="s">
        <v>503</v>
      </c>
      <c r="B75" s="159">
        <v>580</v>
      </c>
      <c r="C75" s="160" t="s">
        <v>159</v>
      </c>
      <c r="D75" s="160">
        <v>161</v>
      </c>
      <c r="E75" s="160">
        <v>7674</v>
      </c>
      <c r="F75" s="160">
        <v>1235514</v>
      </c>
    </row>
    <row r="76" spans="1:6">
      <c r="A76" s="158" t="s">
        <v>503</v>
      </c>
      <c r="B76" s="159">
        <v>590</v>
      </c>
      <c r="C76" s="160" t="s">
        <v>161</v>
      </c>
      <c r="D76" s="160">
        <v>307</v>
      </c>
      <c r="E76" s="160">
        <v>7661</v>
      </c>
      <c r="F76" s="160">
        <v>2351927</v>
      </c>
    </row>
    <row r="77" spans="1:6">
      <c r="A77" s="158" t="s">
        <v>503</v>
      </c>
      <c r="B77" s="159">
        <v>600</v>
      </c>
      <c r="C77" s="160" t="s">
        <v>163</v>
      </c>
      <c r="D77" s="160">
        <v>6527</v>
      </c>
      <c r="E77" s="160">
        <v>7580</v>
      </c>
      <c r="F77" s="160">
        <v>49474660</v>
      </c>
    </row>
    <row r="78" spans="1:6">
      <c r="A78" s="158" t="s">
        <v>503</v>
      </c>
      <c r="B78" s="159">
        <v>610</v>
      </c>
      <c r="C78" s="160" t="s">
        <v>165</v>
      </c>
      <c r="D78" s="160">
        <v>132</v>
      </c>
      <c r="E78" s="160">
        <v>7697</v>
      </c>
      <c r="F78" s="160">
        <v>1016004</v>
      </c>
    </row>
    <row r="79" spans="1:6">
      <c r="A79" s="158" t="s">
        <v>503</v>
      </c>
      <c r="B79" s="159">
        <v>620</v>
      </c>
      <c r="C79" s="160" t="s">
        <v>167</v>
      </c>
      <c r="D79" s="160">
        <v>212</v>
      </c>
      <c r="E79" s="160">
        <v>7281</v>
      </c>
      <c r="F79" s="160">
        <v>1543572</v>
      </c>
    </row>
    <row r="80" spans="1:6">
      <c r="A80" s="158" t="s">
        <v>503</v>
      </c>
      <c r="B80" s="159">
        <v>630</v>
      </c>
      <c r="C80" s="160" t="s">
        <v>169</v>
      </c>
      <c r="D80" s="160">
        <v>650</v>
      </c>
      <c r="E80" s="160">
        <v>7359</v>
      </c>
      <c r="F80" s="160">
        <v>4783350</v>
      </c>
    </row>
    <row r="81" spans="1:6">
      <c r="A81" s="158" t="s">
        <v>503</v>
      </c>
      <c r="B81" s="159">
        <v>640</v>
      </c>
      <c r="C81" s="160" t="s">
        <v>346</v>
      </c>
      <c r="D81" s="160">
        <v>707</v>
      </c>
      <c r="E81" s="160">
        <v>7379</v>
      </c>
      <c r="F81" s="160">
        <v>5216953</v>
      </c>
    </row>
    <row r="82" spans="1:6">
      <c r="A82" s="158" t="s">
        <v>503</v>
      </c>
      <c r="B82" s="159">
        <v>650</v>
      </c>
      <c r="C82" s="160" t="s">
        <v>172</v>
      </c>
      <c r="D82" s="160">
        <v>1247</v>
      </c>
      <c r="E82" s="160">
        <v>7544</v>
      </c>
      <c r="F82" s="160">
        <v>9407368</v>
      </c>
    </row>
    <row r="83" spans="1:6">
      <c r="A83" s="158" t="s">
        <v>503</v>
      </c>
      <c r="B83" s="159">
        <v>660</v>
      </c>
      <c r="C83" s="160" t="s">
        <v>174</v>
      </c>
      <c r="D83" s="160">
        <v>107</v>
      </c>
      <c r="E83" s="160">
        <v>6220</v>
      </c>
      <c r="F83" s="160">
        <v>665540</v>
      </c>
    </row>
    <row r="84" spans="1:6">
      <c r="A84" s="158" t="s">
        <v>503</v>
      </c>
      <c r="B84" s="159">
        <v>670</v>
      </c>
      <c r="C84" s="160" t="s">
        <v>176</v>
      </c>
      <c r="D84" s="160">
        <v>1204</v>
      </c>
      <c r="E84" s="160">
        <v>7390</v>
      </c>
      <c r="F84" s="160">
        <v>8897560</v>
      </c>
    </row>
    <row r="85" spans="1:6">
      <c r="A85" s="158" t="s">
        <v>503</v>
      </c>
      <c r="B85" s="159">
        <v>680</v>
      </c>
      <c r="C85" s="160" t="s">
        <v>178</v>
      </c>
      <c r="D85" s="160">
        <v>391</v>
      </c>
      <c r="E85" s="160">
        <v>7449</v>
      </c>
      <c r="F85" s="160">
        <v>2912559</v>
      </c>
    </row>
    <row r="86" spans="1:6">
      <c r="A86" s="158" t="s">
        <v>504</v>
      </c>
      <c r="B86" s="159">
        <v>681</v>
      </c>
      <c r="C86" s="160" t="s">
        <v>180</v>
      </c>
      <c r="D86" s="160">
        <v>590</v>
      </c>
      <c r="E86" s="160">
        <v>7655</v>
      </c>
      <c r="F86" s="160">
        <v>4516450</v>
      </c>
    </row>
    <row r="87" spans="1:6">
      <c r="A87" s="158" t="s">
        <v>503</v>
      </c>
      <c r="B87" s="159">
        <v>690</v>
      </c>
      <c r="C87" s="160" t="s">
        <v>182</v>
      </c>
      <c r="D87" s="160">
        <v>113</v>
      </c>
      <c r="E87" s="160">
        <v>7001</v>
      </c>
      <c r="F87" s="160">
        <v>791113</v>
      </c>
    </row>
    <row r="88" spans="1:6">
      <c r="A88" s="158" t="s">
        <v>503</v>
      </c>
      <c r="B88" s="159">
        <v>700</v>
      </c>
      <c r="C88" s="160" t="s">
        <v>184</v>
      </c>
      <c r="D88" s="160">
        <v>256</v>
      </c>
      <c r="E88" s="160">
        <v>7504</v>
      </c>
      <c r="F88" s="160">
        <v>1921024</v>
      </c>
    </row>
    <row r="89" spans="1:6">
      <c r="A89" s="158" t="s">
        <v>503</v>
      </c>
      <c r="B89" s="159">
        <v>710</v>
      </c>
      <c r="C89" s="160" t="s">
        <v>186</v>
      </c>
      <c r="D89" s="160">
        <v>504</v>
      </c>
      <c r="E89" s="160">
        <v>7383</v>
      </c>
      <c r="F89" s="160">
        <v>3721032</v>
      </c>
    </row>
    <row r="90" spans="1:6">
      <c r="A90" s="158" t="s">
        <v>503</v>
      </c>
      <c r="B90" s="159">
        <v>720</v>
      </c>
      <c r="C90" s="160" t="s">
        <v>188</v>
      </c>
      <c r="D90" s="160">
        <v>125</v>
      </c>
      <c r="E90" s="160">
        <v>7333</v>
      </c>
      <c r="F90" s="160">
        <v>916625</v>
      </c>
    </row>
    <row r="91" spans="1:6">
      <c r="A91" s="158" t="s">
        <v>503</v>
      </c>
      <c r="B91" s="159">
        <v>730</v>
      </c>
      <c r="C91" s="160" t="s">
        <v>190</v>
      </c>
      <c r="D91" s="160">
        <v>225</v>
      </c>
      <c r="E91" s="160">
        <v>7656</v>
      </c>
      <c r="F91" s="160">
        <v>1722600</v>
      </c>
    </row>
    <row r="92" spans="1:6">
      <c r="A92" s="158" t="s">
        <v>503</v>
      </c>
      <c r="B92" s="159">
        <v>740</v>
      </c>
      <c r="C92" s="160" t="s">
        <v>192</v>
      </c>
      <c r="D92" s="160">
        <v>1116</v>
      </c>
      <c r="E92" s="160">
        <v>7290</v>
      </c>
      <c r="F92" s="160">
        <v>8135640</v>
      </c>
    </row>
    <row r="93" spans="1:6">
      <c r="A93" s="158" t="s">
        <v>503</v>
      </c>
      <c r="B93" s="159">
        <v>750</v>
      </c>
      <c r="C93" s="160" t="s">
        <v>194</v>
      </c>
      <c r="D93" s="160">
        <v>141</v>
      </c>
      <c r="E93" s="160">
        <v>7663</v>
      </c>
      <c r="F93" s="160">
        <v>1080483</v>
      </c>
    </row>
    <row r="94" spans="1:6">
      <c r="A94" s="158" t="s">
        <v>503</v>
      </c>
      <c r="B94" s="159">
        <v>760</v>
      </c>
      <c r="C94" s="160" t="s">
        <v>196</v>
      </c>
      <c r="D94" s="160">
        <v>734</v>
      </c>
      <c r="E94" s="160">
        <v>7582</v>
      </c>
      <c r="F94" s="160">
        <v>5565188</v>
      </c>
    </row>
    <row r="95" spans="1:6">
      <c r="A95" s="158" t="s">
        <v>504</v>
      </c>
      <c r="B95" s="159">
        <v>761</v>
      </c>
      <c r="C95" s="160" t="s">
        <v>198</v>
      </c>
      <c r="D95" s="160">
        <v>247</v>
      </c>
      <c r="E95" s="160">
        <v>7310</v>
      </c>
      <c r="F95" s="160">
        <v>1805570</v>
      </c>
    </row>
    <row r="96" spans="1:6">
      <c r="A96" s="158" t="s">
        <v>503</v>
      </c>
      <c r="B96" s="159">
        <v>770</v>
      </c>
      <c r="C96" s="160" t="s">
        <v>200</v>
      </c>
      <c r="D96" s="160">
        <v>362</v>
      </c>
      <c r="E96" s="160">
        <v>7432</v>
      </c>
      <c r="F96" s="160">
        <v>2690384</v>
      </c>
    </row>
    <row r="97" spans="1:6">
      <c r="A97" s="158" t="s">
        <v>503</v>
      </c>
      <c r="B97" s="159">
        <v>780</v>
      </c>
      <c r="C97" s="160" t="s">
        <v>202</v>
      </c>
      <c r="D97" s="160">
        <v>957</v>
      </c>
      <c r="E97" s="160">
        <v>7733</v>
      </c>
      <c r="F97" s="160">
        <v>7400481</v>
      </c>
    </row>
    <row r="98" spans="1:6">
      <c r="A98" s="158" t="s">
        <v>503</v>
      </c>
      <c r="B98" s="159">
        <v>790</v>
      </c>
      <c r="C98" s="160" t="s">
        <v>204</v>
      </c>
      <c r="D98" s="160">
        <v>540</v>
      </c>
      <c r="E98" s="160">
        <v>7687</v>
      </c>
      <c r="F98" s="160">
        <v>4150980</v>
      </c>
    </row>
    <row r="99" spans="1:6">
      <c r="A99" s="158" t="s">
        <v>503</v>
      </c>
      <c r="B99" s="159">
        <v>800</v>
      </c>
      <c r="C99" s="160" t="s">
        <v>206</v>
      </c>
      <c r="D99" s="160">
        <v>910</v>
      </c>
      <c r="E99" s="160">
        <v>7486</v>
      </c>
      <c r="F99" s="160">
        <v>6812260</v>
      </c>
    </row>
    <row r="100" spans="1:6">
      <c r="A100" s="158" t="s">
        <v>503</v>
      </c>
      <c r="B100" s="159">
        <v>810</v>
      </c>
      <c r="C100" s="160" t="s">
        <v>208</v>
      </c>
      <c r="D100" s="160">
        <v>380</v>
      </c>
      <c r="E100" s="160">
        <v>7618</v>
      </c>
      <c r="F100" s="160">
        <v>2894840</v>
      </c>
    </row>
    <row r="101" spans="1:6">
      <c r="A101" s="158" t="s">
        <v>503</v>
      </c>
      <c r="B101" s="159">
        <v>820</v>
      </c>
      <c r="C101" s="160" t="s">
        <v>210</v>
      </c>
      <c r="D101" s="160">
        <v>383</v>
      </c>
      <c r="E101" s="160">
        <v>7413</v>
      </c>
      <c r="F101" s="160">
        <v>2839179</v>
      </c>
    </row>
    <row r="102" spans="1:6">
      <c r="A102" s="158" t="s">
        <v>504</v>
      </c>
      <c r="B102" s="159">
        <v>821</v>
      </c>
      <c r="C102" s="160" t="s">
        <v>212</v>
      </c>
      <c r="D102" s="160">
        <v>172</v>
      </c>
      <c r="E102" s="160">
        <v>7772</v>
      </c>
      <c r="F102" s="160">
        <v>1336784</v>
      </c>
    </row>
    <row r="103" spans="1:6">
      <c r="A103" s="158" t="s">
        <v>503</v>
      </c>
      <c r="B103" s="159">
        <v>830</v>
      </c>
      <c r="C103" s="160" t="s">
        <v>214</v>
      </c>
      <c r="D103" s="160">
        <v>278</v>
      </c>
      <c r="E103" s="160">
        <v>7538</v>
      </c>
      <c r="F103" s="160">
        <v>2095564</v>
      </c>
    </row>
    <row r="104" spans="1:6">
      <c r="A104" s="158" t="s">
        <v>503</v>
      </c>
      <c r="B104" s="159">
        <v>840</v>
      </c>
      <c r="C104" s="160" t="s">
        <v>216</v>
      </c>
      <c r="D104" s="160">
        <v>413</v>
      </c>
      <c r="E104" s="160">
        <v>7452</v>
      </c>
      <c r="F104" s="160">
        <v>3077676</v>
      </c>
    </row>
    <row r="105" spans="1:6">
      <c r="A105" s="158" t="s">
        <v>503</v>
      </c>
      <c r="B105" s="159">
        <v>850</v>
      </c>
      <c r="C105" s="160" t="s">
        <v>218</v>
      </c>
      <c r="D105" s="160">
        <v>298</v>
      </c>
      <c r="E105" s="160">
        <v>7679</v>
      </c>
      <c r="F105" s="160">
        <v>2288342</v>
      </c>
    </row>
    <row r="106" spans="1:6">
      <c r="A106" s="158" t="s">
        <v>503</v>
      </c>
      <c r="B106" s="159">
        <v>860</v>
      </c>
      <c r="C106" s="160" t="s">
        <v>220</v>
      </c>
      <c r="D106" s="160">
        <v>390</v>
      </c>
      <c r="E106" s="160">
        <v>7564</v>
      </c>
      <c r="F106" s="160">
        <v>2949960</v>
      </c>
    </row>
    <row r="107" spans="1:6">
      <c r="A107" s="158" t="s">
        <v>504</v>
      </c>
      <c r="B107" s="159">
        <v>861</v>
      </c>
      <c r="C107" s="160" t="s">
        <v>222</v>
      </c>
      <c r="D107" s="160">
        <v>105</v>
      </c>
      <c r="E107" s="160">
        <v>7473</v>
      </c>
      <c r="F107" s="160">
        <v>784665</v>
      </c>
    </row>
    <row r="108" spans="1:6">
      <c r="A108" s="158" t="s">
        <v>504</v>
      </c>
      <c r="B108" s="159">
        <v>862</v>
      </c>
      <c r="C108" s="160" t="s">
        <v>224</v>
      </c>
      <c r="D108" s="160">
        <v>131</v>
      </c>
      <c r="E108" s="160">
        <v>7473</v>
      </c>
      <c r="F108" s="160">
        <v>978963</v>
      </c>
    </row>
    <row r="109" spans="1:6">
      <c r="A109" s="158" t="s">
        <v>503</v>
      </c>
      <c r="B109" s="159">
        <v>870</v>
      </c>
      <c r="C109" s="160" t="s">
        <v>226</v>
      </c>
      <c r="D109" s="160">
        <v>133</v>
      </c>
      <c r="E109" s="160">
        <v>7234</v>
      </c>
      <c r="F109" s="160">
        <v>962122</v>
      </c>
    </row>
    <row r="110" spans="1:6">
      <c r="A110" s="158" t="s">
        <v>503</v>
      </c>
      <c r="B110" s="159">
        <v>880</v>
      </c>
      <c r="C110" s="160" t="s">
        <v>228</v>
      </c>
      <c r="D110" s="160">
        <v>204</v>
      </c>
      <c r="E110" s="160">
        <v>7487</v>
      </c>
      <c r="F110" s="160">
        <v>1527348</v>
      </c>
    </row>
    <row r="111" spans="1:6">
      <c r="A111" s="158" t="s">
        <v>503</v>
      </c>
      <c r="B111" s="159">
        <v>890</v>
      </c>
      <c r="C111" s="160" t="s">
        <v>230</v>
      </c>
      <c r="D111" s="160">
        <v>78</v>
      </c>
      <c r="E111" s="160">
        <v>7730</v>
      </c>
      <c r="F111" s="160">
        <v>602940</v>
      </c>
    </row>
    <row r="112" spans="1:6">
      <c r="A112" s="158" t="s">
        <v>503</v>
      </c>
      <c r="B112" s="159">
        <v>900</v>
      </c>
      <c r="C112" s="160" t="s">
        <v>232</v>
      </c>
      <c r="D112" s="160">
        <v>2035</v>
      </c>
      <c r="E112" s="160">
        <v>7512</v>
      </c>
      <c r="F112" s="160">
        <v>15286920</v>
      </c>
    </row>
    <row r="113" spans="1:6">
      <c r="A113" s="158" t="s">
        <v>503</v>
      </c>
      <c r="B113" s="159">
        <v>910</v>
      </c>
      <c r="C113" s="160" t="s">
        <v>234</v>
      </c>
      <c r="D113" s="160">
        <v>257</v>
      </c>
      <c r="E113" s="160">
        <v>7816</v>
      </c>
      <c r="F113" s="160">
        <v>2008712</v>
      </c>
    </row>
    <row r="114" spans="1:6">
      <c r="A114" s="158" t="s">
        <v>503</v>
      </c>
      <c r="B114" s="159">
        <v>920</v>
      </c>
      <c r="C114" s="160" t="s">
        <v>236</v>
      </c>
      <c r="D114" s="160">
        <v>7463</v>
      </c>
      <c r="E114" s="160">
        <v>7491</v>
      </c>
      <c r="F114" s="160">
        <v>55905333</v>
      </c>
    </row>
    <row r="115" spans="1:6">
      <c r="A115" s="158" t="s">
        <v>503</v>
      </c>
      <c r="B115" s="159">
        <v>930</v>
      </c>
      <c r="C115" s="160" t="s">
        <v>238</v>
      </c>
      <c r="D115" s="160">
        <v>126</v>
      </c>
      <c r="E115" s="160">
        <v>7421</v>
      </c>
      <c r="F115" s="160">
        <v>935046</v>
      </c>
    </row>
    <row r="116" spans="1:6">
      <c r="A116" s="158" t="s">
        <v>503</v>
      </c>
      <c r="B116" s="159">
        <v>940</v>
      </c>
      <c r="C116" s="160" t="s">
        <v>240</v>
      </c>
      <c r="D116" s="160">
        <v>101</v>
      </c>
      <c r="E116" s="160">
        <v>7207</v>
      </c>
      <c r="F116" s="160">
        <v>727907</v>
      </c>
    </row>
    <row r="117" spans="1:6">
      <c r="A117" s="158" t="s">
        <v>503</v>
      </c>
      <c r="B117" s="159">
        <v>950</v>
      </c>
      <c r="C117" s="160" t="s">
        <v>242</v>
      </c>
      <c r="D117" s="160">
        <v>268</v>
      </c>
      <c r="E117" s="160">
        <v>7085</v>
      </c>
      <c r="F117" s="160">
        <v>1898780</v>
      </c>
    </row>
    <row r="118" spans="1:6">
      <c r="A118" s="158" t="s">
        <v>503</v>
      </c>
      <c r="B118" s="159">
        <v>960</v>
      </c>
      <c r="C118" s="160" t="s">
        <v>244</v>
      </c>
      <c r="D118" s="160">
        <v>790</v>
      </c>
      <c r="E118" s="160">
        <v>7539</v>
      </c>
      <c r="F118" s="160">
        <v>5955810</v>
      </c>
    </row>
    <row r="119" spans="1:6">
      <c r="A119" s="158" t="s">
        <v>503</v>
      </c>
      <c r="B119" s="159">
        <v>970</v>
      </c>
      <c r="C119" s="160" t="s">
        <v>246</v>
      </c>
      <c r="D119" s="160">
        <v>433</v>
      </c>
      <c r="E119" s="160">
        <v>7664</v>
      </c>
      <c r="F119" s="160">
        <v>3318512</v>
      </c>
    </row>
    <row r="120" spans="1:6">
      <c r="A120" s="158" t="s">
        <v>503</v>
      </c>
      <c r="B120" s="159">
        <v>980</v>
      </c>
      <c r="C120" s="160" t="s">
        <v>248</v>
      </c>
      <c r="D120" s="160">
        <v>515</v>
      </c>
      <c r="E120" s="160">
        <v>7642</v>
      </c>
      <c r="F120" s="160">
        <v>3935630</v>
      </c>
    </row>
    <row r="121" spans="1:6">
      <c r="A121" s="158" t="s">
        <v>503</v>
      </c>
      <c r="B121" s="159">
        <v>990</v>
      </c>
      <c r="C121" s="160" t="s">
        <v>250</v>
      </c>
      <c r="D121" s="160">
        <v>277</v>
      </c>
      <c r="E121" s="160">
        <v>7761</v>
      </c>
      <c r="F121" s="160">
        <v>2149797</v>
      </c>
    </row>
    <row r="122" spans="1:6" ht="15.75" thickBot="1">
      <c r="A122" s="161" t="s">
        <v>503</v>
      </c>
      <c r="B122" s="162">
        <v>995</v>
      </c>
      <c r="C122" s="163" t="s">
        <v>252</v>
      </c>
      <c r="D122" s="163">
        <v>136</v>
      </c>
      <c r="E122" s="163">
        <v>7694</v>
      </c>
      <c r="F122" s="163">
        <v>1046384</v>
      </c>
    </row>
    <row r="123" spans="1:6" ht="15.75" thickBot="1">
      <c r="A123" s="170"/>
      <c r="B123" s="171"/>
      <c r="C123" s="171" t="s">
        <v>269</v>
      </c>
      <c r="D123" s="172">
        <f>SUM(D8:D122)</f>
        <v>69258</v>
      </c>
      <c r="E123" s="173"/>
      <c r="F123" s="174">
        <f>SUM(F8:F122)</f>
        <v>518380142</v>
      </c>
    </row>
    <row r="124" spans="1:6" ht="15.75" thickTop="1"/>
  </sheetData>
  <mergeCells count="3">
    <mergeCell ref="A1:F1"/>
    <mergeCell ref="A2:F2"/>
    <mergeCell ref="A3:F3"/>
  </mergeCells>
  <pageMargins left="0.7" right="0.7" top="0.75" bottom="0.75" header="0.3" footer="0.3"/>
  <pageSetup orientation="portrait" r:id="rId1"/>
  <headerFooter>
    <oddFooter>&amp;L&amp;8Division of School Business
School Allotment Section
FY2022-2023 Planning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D477B-FDBF-422F-BC72-69D098DFFCE8}">
  <sheetPr>
    <tabColor theme="4" tint="0.59999389629810485"/>
  </sheetPr>
  <dimension ref="A1:H124"/>
  <sheetViews>
    <sheetView zoomScaleNormal="100" workbookViewId="0">
      <selection activeCell="A2" sqref="A2:H2"/>
    </sheetView>
  </sheetViews>
  <sheetFormatPr defaultRowHeight="15"/>
  <cols>
    <col min="1" max="1" width="7.140625" customWidth="1"/>
    <col min="2" max="2" width="19.42578125" bestFit="1" customWidth="1"/>
    <col min="3" max="3" width="10.140625" customWidth="1"/>
    <col min="4" max="4" width="11.42578125" customWidth="1"/>
    <col min="5" max="6" width="11.140625" customWidth="1"/>
    <col min="7" max="7" width="9.7109375" customWidth="1"/>
    <col min="8" max="8" width="14.28515625" customWidth="1"/>
  </cols>
  <sheetData>
    <row r="1" spans="1:8">
      <c r="A1" s="517" t="s">
        <v>551</v>
      </c>
      <c r="B1" s="517"/>
      <c r="C1" s="517"/>
      <c r="D1" s="517"/>
      <c r="E1" s="517"/>
      <c r="F1" s="517"/>
      <c r="G1" s="517"/>
      <c r="H1" s="517"/>
    </row>
    <row r="2" spans="1:8">
      <c r="A2" s="517" t="s">
        <v>552</v>
      </c>
      <c r="B2" s="517"/>
      <c r="C2" s="517"/>
      <c r="D2" s="517"/>
      <c r="E2" s="517"/>
      <c r="F2" s="517"/>
      <c r="G2" s="517"/>
      <c r="H2" s="517"/>
    </row>
    <row r="3" spans="1:8">
      <c r="A3" s="518" t="s">
        <v>553</v>
      </c>
      <c r="B3" s="518"/>
      <c r="C3" s="518"/>
      <c r="D3" s="518"/>
      <c r="E3" s="518"/>
      <c r="F3" s="518"/>
      <c r="G3" s="518"/>
      <c r="H3" s="518"/>
    </row>
    <row r="4" spans="1:8">
      <c r="A4" s="254"/>
      <c r="B4" s="255"/>
      <c r="C4" s="255"/>
      <c r="D4" s="258"/>
      <c r="E4" s="259"/>
      <c r="F4" s="256"/>
      <c r="G4" s="256"/>
      <c r="H4" s="256"/>
    </row>
    <row r="5" spans="1:8">
      <c r="A5" s="296"/>
      <c r="B5" s="296"/>
      <c r="C5" s="255"/>
      <c r="D5" s="255"/>
      <c r="E5" s="295" t="s">
        <v>554</v>
      </c>
      <c r="F5" s="253"/>
      <c r="G5" s="294"/>
      <c r="H5" s="294"/>
    </row>
    <row r="6" spans="1:8">
      <c r="A6" s="260"/>
      <c r="B6" s="260"/>
      <c r="C6" s="290" t="s">
        <v>501</v>
      </c>
      <c r="D6" s="290" t="s">
        <v>501</v>
      </c>
      <c r="E6" s="299" t="s">
        <v>555</v>
      </c>
      <c r="F6" s="290" t="s">
        <v>538</v>
      </c>
      <c r="G6" s="260"/>
      <c r="H6" s="262"/>
    </row>
    <row r="7" spans="1:8">
      <c r="A7" s="262"/>
      <c r="B7" s="260"/>
      <c r="C7" s="261" t="s">
        <v>556</v>
      </c>
      <c r="D7" s="261" t="s">
        <v>557</v>
      </c>
      <c r="E7" s="262" t="s">
        <v>558</v>
      </c>
      <c r="F7" s="262" t="s">
        <v>559</v>
      </c>
      <c r="G7" s="262" t="s">
        <v>269</v>
      </c>
      <c r="H7" s="263" t="s">
        <v>560</v>
      </c>
    </row>
    <row r="8" spans="1:8" ht="15.75" thickBot="1">
      <c r="A8" s="264" t="s">
        <v>561</v>
      </c>
      <c r="B8" s="264" t="s">
        <v>562</v>
      </c>
      <c r="C8" s="265" t="s">
        <v>563</v>
      </c>
      <c r="D8" s="264" t="s">
        <v>556</v>
      </c>
      <c r="E8" s="264" t="s">
        <v>556</v>
      </c>
      <c r="F8" s="264" t="s">
        <v>563</v>
      </c>
      <c r="G8" s="264" t="s">
        <v>563</v>
      </c>
      <c r="H8" s="266">
        <v>180.83539920000001</v>
      </c>
    </row>
    <row r="9" spans="1:8">
      <c r="A9" s="279" t="s">
        <v>25</v>
      </c>
      <c r="B9" s="280" t="s">
        <v>26</v>
      </c>
      <c r="C9" s="271">
        <v>2207</v>
      </c>
      <c r="D9" s="291">
        <v>187</v>
      </c>
      <c r="E9" s="298">
        <v>121</v>
      </c>
      <c r="F9" s="275"/>
      <c r="G9" s="281">
        <v>2515</v>
      </c>
      <c r="H9" s="282">
        <v>454801</v>
      </c>
    </row>
    <row r="10" spans="1:8">
      <c r="A10" s="267" t="s">
        <v>27</v>
      </c>
      <c r="B10" s="268" t="s">
        <v>28</v>
      </c>
      <c r="C10" s="269">
        <v>367</v>
      </c>
      <c r="D10" s="292">
        <v>0</v>
      </c>
      <c r="E10" s="273">
        <v>5</v>
      </c>
      <c r="F10" s="276"/>
      <c r="G10" s="270">
        <v>372</v>
      </c>
      <c r="H10" s="257">
        <v>67271</v>
      </c>
    </row>
    <row r="11" spans="1:8">
      <c r="A11" s="267" t="s">
        <v>4</v>
      </c>
      <c r="B11" s="268" t="s">
        <v>29</v>
      </c>
      <c r="C11" s="269">
        <v>107</v>
      </c>
      <c r="D11" s="292">
        <v>0</v>
      </c>
      <c r="E11" s="273">
        <v>0</v>
      </c>
      <c r="F11" s="276"/>
      <c r="G11" s="270">
        <v>107</v>
      </c>
      <c r="H11" s="257">
        <v>19349</v>
      </c>
    </row>
    <row r="12" spans="1:8">
      <c r="A12" s="267" t="s">
        <v>30</v>
      </c>
      <c r="B12" s="268" t="s">
        <v>31</v>
      </c>
      <c r="C12" s="269">
        <v>277</v>
      </c>
      <c r="D12" s="292">
        <v>0</v>
      </c>
      <c r="E12" s="273">
        <v>2</v>
      </c>
      <c r="F12" s="276"/>
      <c r="G12" s="270">
        <v>279</v>
      </c>
      <c r="H12" s="257">
        <v>50453</v>
      </c>
    </row>
    <row r="13" spans="1:8">
      <c r="A13" s="267" t="s">
        <v>32</v>
      </c>
      <c r="B13" s="268" t="s">
        <v>33</v>
      </c>
      <c r="C13" s="269">
        <v>234</v>
      </c>
      <c r="D13" s="292">
        <v>0</v>
      </c>
      <c r="E13" s="273">
        <v>2</v>
      </c>
      <c r="F13" s="276"/>
      <c r="G13" s="270">
        <v>236</v>
      </c>
      <c r="H13" s="257">
        <v>42677</v>
      </c>
    </row>
    <row r="14" spans="1:8">
      <c r="A14" s="267" t="s">
        <v>34</v>
      </c>
      <c r="B14" s="268" t="s">
        <v>35</v>
      </c>
      <c r="C14" s="269">
        <v>170</v>
      </c>
      <c r="D14" s="292">
        <v>10</v>
      </c>
      <c r="E14" s="273">
        <v>2</v>
      </c>
      <c r="F14" s="276"/>
      <c r="G14" s="270">
        <v>182</v>
      </c>
      <c r="H14" s="257">
        <v>32912</v>
      </c>
    </row>
    <row r="15" spans="1:8">
      <c r="A15" s="267" t="s">
        <v>36</v>
      </c>
      <c r="B15" s="268" t="s">
        <v>37</v>
      </c>
      <c r="C15" s="269">
        <v>493</v>
      </c>
      <c r="D15" s="292">
        <v>31</v>
      </c>
      <c r="E15" s="273">
        <v>30</v>
      </c>
      <c r="F15" s="276"/>
      <c r="G15" s="270">
        <v>554</v>
      </c>
      <c r="H15" s="257">
        <v>100183</v>
      </c>
    </row>
    <row r="16" spans="1:8">
      <c r="A16" s="267" t="s">
        <v>38</v>
      </c>
      <c r="B16" s="268" t="s">
        <v>39</v>
      </c>
      <c r="C16" s="269">
        <v>167</v>
      </c>
      <c r="D16" s="292">
        <v>0</v>
      </c>
      <c r="E16" s="273">
        <v>26</v>
      </c>
      <c r="F16" s="276"/>
      <c r="G16" s="270">
        <v>193</v>
      </c>
      <c r="H16" s="257">
        <v>34901</v>
      </c>
    </row>
    <row r="17" spans="1:8">
      <c r="A17" s="267" t="s">
        <v>40</v>
      </c>
      <c r="B17" s="268" t="s">
        <v>41</v>
      </c>
      <c r="C17" s="269">
        <v>406</v>
      </c>
      <c r="D17" s="292">
        <v>22</v>
      </c>
      <c r="E17" s="273">
        <v>5</v>
      </c>
      <c r="F17" s="276"/>
      <c r="G17" s="270">
        <v>433</v>
      </c>
      <c r="H17" s="257">
        <v>78302</v>
      </c>
    </row>
    <row r="18" spans="1:8">
      <c r="A18" s="267" t="s">
        <v>42</v>
      </c>
      <c r="B18" s="268" t="s">
        <v>43</v>
      </c>
      <c r="C18" s="269">
        <v>1389</v>
      </c>
      <c r="D18" s="292">
        <v>0</v>
      </c>
      <c r="E18" s="273">
        <v>51</v>
      </c>
      <c r="F18" s="276"/>
      <c r="G18" s="270">
        <v>1440</v>
      </c>
      <c r="H18" s="257">
        <v>260403</v>
      </c>
    </row>
    <row r="19" spans="1:8">
      <c r="A19" s="267" t="s">
        <v>44</v>
      </c>
      <c r="B19" s="268" t="s">
        <v>45</v>
      </c>
      <c r="C19" s="269">
        <v>2014</v>
      </c>
      <c r="D19" s="292">
        <v>203</v>
      </c>
      <c r="E19" s="273">
        <v>240</v>
      </c>
      <c r="F19" s="276"/>
      <c r="G19" s="270">
        <v>2457</v>
      </c>
      <c r="H19" s="257">
        <v>444313</v>
      </c>
    </row>
    <row r="20" spans="1:8">
      <c r="A20" s="267" t="s">
        <v>46</v>
      </c>
      <c r="B20" s="268" t="s">
        <v>47</v>
      </c>
      <c r="C20" s="269">
        <v>427</v>
      </c>
      <c r="D20" s="292">
        <v>0</v>
      </c>
      <c r="E20" s="273">
        <v>83</v>
      </c>
      <c r="F20" s="276"/>
      <c r="G20" s="270">
        <v>510</v>
      </c>
      <c r="H20" s="257">
        <v>92226</v>
      </c>
    </row>
    <row r="21" spans="1:8">
      <c r="A21" s="267" t="s">
        <v>48</v>
      </c>
      <c r="B21" s="268" t="s">
        <v>49</v>
      </c>
      <c r="C21" s="269">
        <v>1076</v>
      </c>
      <c r="D21" s="292">
        <v>0</v>
      </c>
      <c r="E21" s="273">
        <v>3</v>
      </c>
      <c r="F21" s="276"/>
      <c r="G21" s="270">
        <v>1079</v>
      </c>
      <c r="H21" s="257">
        <v>195121</v>
      </c>
    </row>
    <row r="22" spans="1:8">
      <c r="A22" s="267" t="s">
        <v>50</v>
      </c>
      <c r="B22" s="268" t="s">
        <v>51</v>
      </c>
      <c r="C22" s="269">
        <v>3236</v>
      </c>
      <c r="D22" s="292">
        <v>121</v>
      </c>
      <c r="E22" s="273">
        <v>169</v>
      </c>
      <c r="F22" s="276"/>
      <c r="G22" s="270">
        <v>3526</v>
      </c>
      <c r="H22" s="257">
        <v>637626</v>
      </c>
    </row>
    <row r="23" spans="1:8">
      <c r="A23" s="267" t="s">
        <v>52</v>
      </c>
      <c r="B23" s="268" t="s">
        <v>53</v>
      </c>
      <c r="C23" s="269">
        <v>553</v>
      </c>
      <c r="D23" s="292">
        <v>0</v>
      </c>
      <c r="E23" s="273">
        <v>4</v>
      </c>
      <c r="F23" s="276"/>
      <c r="G23" s="270">
        <v>557</v>
      </c>
      <c r="H23" s="257">
        <v>100725</v>
      </c>
    </row>
    <row r="24" spans="1:8">
      <c r="A24" s="267" t="s">
        <v>54</v>
      </c>
      <c r="B24" s="268" t="s">
        <v>55</v>
      </c>
      <c r="C24" s="269">
        <v>925</v>
      </c>
      <c r="D24" s="292">
        <v>0</v>
      </c>
      <c r="E24" s="273">
        <v>9</v>
      </c>
      <c r="F24" s="276"/>
      <c r="G24" s="270">
        <v>934</v>
      </c>
      <c r="H24" s="257">
        <v>168900</v>
      </c>
    </row>
    <row r="25" spans="1:8">
      <c r="A25" s="267" t="s">
        <v>56</v>
      </c>
      <c r="B25" s="268" t="s">
        <v>57</v>
      </c>
      <c r="C25" s="269">
        <v>172</v>
      </c>
      <c r="D25" s="292">
        <v>0</v>
      </c>
      <c r="E25" s="273">
        <v>0</v>
      </c>
      <c r="F25" s="276"/>
      <c r="G25" s="270">
        <v>172</v>
      </c>
      <c r="H25" s="257">
        <v>31104</v>
      </c>
    </row>
    <row r="26" spans="1:8">
      <c r="A26" s="267" t="s">
        <v>58</v>
      </c>
      <c r="B26" s="268" t="s">
        <v>59</v>
      </c>
      <c r="C26" s="269">
        <v>724</v>
      </c>
      <c r="D26" s="292">
        <v>0</v>
      </c>
      <c r="E26" s="273">
        <v>29</v>
      </c>
      <c r="F26" s="276"/>
      <c r="G26" s="270">
        <v>753</v>
      </c>
      <c r="H26" s="257">
        <v>136169</v>
      </c>
    </row>
    <row r="27" spans="1:8">
      <c r="A27" s="267" t="s">
        <v>60</v>
      </c>
      <c r="B27" s="268" t="s">
        <v>61</v>
      </c>
      <c r="C27" s="269">
        <v>166</v>
      </c>
      <c r="D27" s="292">
        <v>0</v>
      </c>
      <c r="E27" s="273">
        <v>0</v>
      </c>
      <c r="F27" s="276"/>
      <c r="G27" s="270">
        <v>166</v>
      </c>
      <c r="H27" s="257">
        <v>30019</v>
      </c>
    </row>
    <row r="28" spans="1:8">
      <c r="A28" s="267" t="s">
        <v>62</v>
      </c>
      <c r="B28" s="268" t="s">
        <v>63</v>
      </c>
      <c r="C28" s="269">
        <v>1422</v>
      </c>
      <c r="D28" s="292">
        <v>0</v>
      </c>
      <c r="E28" s="273">
        <v>45</v>
      </c>
      <c r="F28" s="276"/>
      <c r="G28" s="270">
        <v>1467</v>
      </c>
      <c r="H28" s="257">
        <v>265286</v>
      </c>
    </row>
    <row r="29" spans="1:8">
      <c r="A29" s="267" t="s">
        <v>64</v>
      </c>
      <c r="B29" s="268" t="s">
        <v>65</v>
      </c>
      <c r="C29" s="269">
        <v>358</v>
      </c>
      <c r="D29" s="292">
        <v>0</v>
      </c>
      <c r="E29" s="273">
        <v>40</v>
      </c>
      <c r="F29" s="276"/>
      <c r="G29" s="270">
        <v>398</v>
      </c>
      <c r="H29" s="257">
        <v>71972</v>
      </c>
    </row>
    <row r="30" spans="1:8">
      <c r="A30" s="267" t="s">
        <v>66</v>
      </c>
      <c r="B30" s="268" t="s">
        <v>67</v>
      </c>
      <c r="C30" s="269">
        <v>271</v>
      </c>
      <c r="D30" s="292">
        <v>0</v>
      </c>
      <c r="E30" s="273">
        <v>38</v>
      </c>
      <c r="F30" s="276"/>
      <c r="G30" s="270">
        <v>309</v>
      </c>
      <c r="H30" s="257">
        <v>55878</v>
      </c>
    </row>
    <row r="31" spans="1:8">
      <c r="A31" s="267" t="s">
        <v>68</v>
      </c>
      <c r="B31" s="268" t="s">
        <v>69</v>
      </c>
      <c r="C31" s="269">
        <v>838</v>
      </c>
      <c r="D31" s="292">
        <v>97</v>
      </c>
      <c r="E31" s="273">
        <v>10</v>
      </c>
      <c r="F31" s="276"/>
      <c r="G31" s="270">
        <v>945</v>
      </c>
      <c r="H31" s="257">
        <v>170889</v>
      </c>
    </row>
    <row r="32" spans="1:8">
      <c r="A32" s="267" t="s">
        <v>70</v>
      </c>
      <c r="B32" s="268" t="s">
        <v>71</v>
      </c>
      <c r="C32" s="269">
        <v>314</v>
      </c>
      <c r="D32" s="292">
        <v>17</v>
      </c>
      <c r="E32" s="273">
        <v>0</v>
      </c>
      <c r="F32" s="276"/>
      <c r="G32" s="270">
        <v>331</v>
      </c>
      <c r="H32" s="257">
        <v>59857</v>
      </c>
    </row>
    <row r="33" spans="1:8">
      <c r="A33" s="267" t="s">
        <v>72</v>
      </c>
      <c r="B33" s="268" t="s">
        <v>73</v>
      </c>
      <c r="C33" s="269">
        <v>168</v>
      </c>
      <c r="D33" s="292">
        <v>0</v>
      </c>
      <c r="E33" s="273">
        <v>4</v>
      </c>
      <c r="F33" s="276"/>
      <c r="G33" s="270">
        <v>172</v>
      </c>
      <c r="H33" s="257">
        <v>31104</v>
      </c>
    </row>
    <row r="34" spans="1:8">
      <c r="A34" s="267" t="s">
        <v>74</v>
      </c>
      <c r="B34" s="268" t="s">
        <v>75</v>
      </c>
      <c r="C34" s="269">
        <v>131</v>
      </c>
      <c r="D34" s="292">
        <v>0</v>
      </c>
      <c r="E34" s="273">
        <v>0</v>
      </c>
      <c r="F34" s="276"/>
      <c r="G34" s="270">
        <v>131</v>
      </c>
      <c r="H34" s="257">
        <v>23689</v>
      </c>
    </row>
    <row r="35" spans="1:8">
      <c r="A35" s="267" t="s">
        <v>76</v>
      </c>
      <c r="B35" s="268" t="s">
        <v>77</v>
      </c>
      <c r="C35" s="269">
        <v>1304</v>
      </c>
      <c r="D35" s="292">
        <v>57</v>
      </c>
      <c r="E35" s="273">
        <v>10</v>
      </c>
      <c r="F35" s="276"/>
      <c r="G35" s="270">
        <v>1371</v>
      </c>
      <c r="H35" s="257">
        <v>247925</v>
      </c>
    </row>
    <row r="36" spans="1:8">
      <c r="A36" s="267" t="s">
        <v>78</v>
      </c>
      <c r="B36" s="268" t="s">
        <v>79</v>
      </c>
      <c r="C36" s="269">
        <v>431</v>
      </c>
      <c r="D36" s="292">
        <v>23</v>
      </c>
      <c r="E36" s="273">
        <v>3</v>
      </c>
      <c r="F36" s="276"/>
      <c r="G36" s="270">
        <v>457</v>
      </c>
      <c r="H36" s="257">
        <v>82642</v>
      </c>
    </row>
    <row r="37" spans="1:8">
      <c r="A37" s="267" t="s">
        <v>80</v>
      </c>
      <c r="B37" s="268" t="s">
        <v>81</v>
      </c>
      <c r="C37" s="269">
        <v>181</v>
      </c>
      <c r="D37" s="292">
        <v>0</v>
      </c>
      <c r="E37" s="273">
        <v>13</v>
      </c>
      <c r="F37" s="276"/>
      <c r="G37" s="270">
        <v>194</v>
      </c>
      <c r="H37" s="257">
        <v>35082</v>
      </c>
    </row>
    <row r="38" spans="1:8">
      <c r="A38" s="267" t="s">
        <v>82</v>
      </c>
      <c r="B38" s="268" t="s">
        <v>83</v>
      </c>
      <c r="C38" s="269">
        <v>1111</v>
      </c>
      <c r="D38" s="292">
        <v>0</v>
      </c>
      <c r="E38" s="273">
        <v>51</v>
      </c>
      <c r="F38" s="276"/>
      <c r="G38" s="270">
        <v>1162</v>
      </c>
      <c r="H38" s="257">
        <v>210131</v>
      </c>
    </row>
    <row r="39" spans="1:8">
      <c r="A39" s="267" t="s">
        <v>84</v>
      </c>
      <c r="B39" s="268" t="s">
        <v>85</v>
      </c>
      <c r="C39" s="269">
        <v>4508</v>
      </c>
      <c r="D39" s="292">
        <v>77</v>
      </c>
      <c r="E39" s="273">
        <v>326</v>
      </c>
      <c r="F39" s="276"/>
      <c r="G39" s="270">
        <v>4911</v>
      </c>
      <c r="H39" s="257">
        <v>888083</v>
      </c>
    </row>
    <row r="40" spans="1:8">
      <c r="A40" s="267" t="s">
        <v>86</v>
      </c>
      <c r="B40" s="268" t="s">
        <v>87</v>
      </c>
      <c r="C40" s="269">
        <v>347</v>
      </c>
      <c r="D40" s="292">
        <v>0</v>
      </c>
      <c r="E40" s="273">
        <v>3</v>
      </c>
      <c r="F40" s="276"/>
      <c r="G40" s="270">
        <v>350</v>
      </c>
      <c r="H40" s="257">
        <v>63292</v>
      </c>
    </row>
    <row r="41" spans="1:8">
      <c r="A41" s="267" t="s">
        <v>88</v>
      </c>
      <c r="B41" s="268" t="s">
        <v>89</v>
      </c>
      <c r="C41" s="269">
        <v>488</v>
      </c>
      <c r="D41" s="292">
        <v>0</v>
      </c>
      <c r="E41" s="273">
        <v>3</v>
      </c>
      <c r="F41" s="276"/>
      <c r="G41" s="270">
        <v>491</v>
      </c>
      <c r="H41" s="257">
        <v>88790</v>
      </c>
    </row>
    <row r="42" spans="1:8">
      <c r="A42" s="267" t="s">
        <v>90</v>
      </c>
      <c r="B42" s="268" t="s">
        <v>91</v>
      </c>
      <c r="C42" s="269">
        <v>1622</v>
      </c>
      <c r="D42" s="292">
        <v>0</v>
      </c>
      <c r="E42" s="273">
        <v>73</v>
      </c>
      <c r="F42" s="276"/>
      <c r="G42" s="270">
        <v>1695</v>
      </c>
      <c r="H42" s="257">
        <v>306516</v>
      </c>
    </row>
    <row r="43" spans="1:8">
      <c r="A43" s="267" t="s">
        <v>92</v>
      </c>
      <c r="B43" s="268" t="s">
        <v>93</v>
      </c>
      <c r="C43" s="269">
        <v>321</v>
      </c>
      <c r="D43" s="292">
        <v>0</v>
      </c>
      <c r="E43" s="273">
        <v>14</v>
      </c>
      <c r="F43" s="276"/>
      <c r="G43" s="270">
        <v>335</v>
      </c>
      <c r="H43" s="257">
        <v>60580</v>
      </c>
    </row>
    <row r="44" spans="1:8">
      <c r="A44" s="267" t="s">
        <v>94</v>
      </c>
      <c r="B44" s="268" t="s">
        <v>95</v>
      </c>
      <c r="C44" s="269">
        <v>196</v>
      </c>
      <c r="D44" s="292">
        <v>0</v>
      </c>
      <c r="E44" s="273">
        <v>0</v>
      </c>
      <c r="F44" s="276"/>
      <c r="G44" s="270">
        <v>196</v>
      </c>
      <c r="H44" s="257">
        <v>35444</v>
      </c>
    </row>
    <row r="45" spans="1:8">
      <c r="A45" s="279" t="s">
        <v>96</v>
      </c>
      <c r="B45" s="280" t="s">
        <v>97</v>
      </c>
      <c r="C45" s="269">
        <v>540</v>
      </c>
      <c r="D45" s="292">
        <v>0</v>
      </c>
      <c r="E45" s="298">
        <v>5</v>
      </c>
      <c r="F45" s="275"/>
      <c r="G45" s="270">
        <v>545</v>
      </c>
      <c r="H45" s="282">
        <v>98555</v>
      </c>
    </row>
    <row r="46" spans="1:8">
      <c r="A46" s="267" t="s">
        <v>98</v>
      </c>
      <c r="B46" s="268" t="s">
        <v>99</v>
      </c>
      <c r="C46" s="269">
        <v>933</v>
      </c>
      <c r="D46" s="292">
        <v>0</v>
      </c>
      <c r="E46" s="273">
        <v>7</v>
      </c>
      <c r="F46" s="276"/>
      <c r="G46" s="270">
        <v>940</v>
      </c>
      <c r="H46" s="257">
        <v>169985</v>
      </c>
    </row>
    <row r="47" spans="1:8">
      <c r="A47" s="267" t="s">
        <v>100</v>
      </c>
      <c r="B47" s="268" t="s">
        <v>101</v>
      </c>
      <c r="C47" s="269">
        <v>3145</v>
      </c>
      <c r="D47" s="292">
        <v>992</v>
      </c>
      <c r="E47" s="273">
        <v>264</v>
      </c>
      <c r="F47" s="276"/>
      <c r="G47" s="270">
        <v>4401</v>
      </c>
      <c r="H47" s="257">
        <v>795857</v>
      </c>
    </row>
    <row r="48" spans="1:8">
      <c r="A48" s="267" t="s">
        <v>102</v>
      </c>
      <c r="B48" s="268" t="s">
        <v>103</v>
      </c>
      <c r="C48" s="269">
        <v>553</v>
      </c>
      <c r="D48" s="292">
        <v>112</v>
      </c>
      <c r="E48" s="273">
        <v>0</v>
      </c>
      <c r="F48" s="276"/>
      <c r="G48" s="270">
        <v>665</v>
      </c>
      <c r="H48" s="257">
        <v>120256</v>
      </c>
    </row>
    <row r="49" spans="1:8">
      <c r="A49" s="267" t="s">
        <v>104</v>
      </c>
      <c r="B49" s="268" t="s">
        <v>105</v>
      </c>
      <c r="C49" s="269">
        <v>5312</v>
      </c>
      <c r="D49" s="292">
        <v>226</v>
      </c>
      <c r="E49" s="273">
        <v>373</v>
      </c>
      <c r="F49" s="276"/>
      <c r="G49" s="270">
        <v>5911</v>
      </c>
      <c r="H49" s="257">
        <v>1068918</v>
      </c>
    </row>
    <row r="50" spans="1:8">
      <c r="A50" s="267" t="s">
        <v>106</v>
      </c>
      <c r="B50" s="268" t="s">
        <v>107</v>
      </c>
      <c r="C50" s="269">
        <v>832</v>
      </c>
      <c r="D50" s="292">
        <v>0</v>
      </c>
      <c r="E50" s="273">
        <v>7</v>
      </c>
      <c r="F50" s="276"/>
      <c r="G50" s="270">
        <v>839</v>
      </c>
      <c r="H50" s="257">
        <v>151721</v>
      </c>
    </row>
    <row r="51" spans="1:8">
      <c r="A51" s="267" t="s">
        <v>108</v>
      </c>
      <c r="B51" s="268" t="s">
        <v>109</v>
      </c>
      <c r="C51" s="269">
        <v>2721</v>
      </c>
      <c r="D51" s="292">
        <v>303</v>
      </c>
      <c r="E51" s="273">
        <v>153</v>
      </c>
      <c r="F51" s="276"/>
      <c r="G51" s="270">
        <v>3177</v>
      </c>
      <c r="H51" s="257">
        <v>574514</v>
      </c>
    </row>
    <row r="52" spans="1:8">
      <c r="A52" s="267" t="s">
        <v>110</v>
      </c>
      <c r="B52" s="268" t="s">
        <v>111</v>
      </c>
      <c r="C52" s="269">
        <v>132</v>
      </c>
      <c r="D52" s="292">
        <v>0</v>
      </c>
      <c r="E52" s="273">
        <v>0</v>
      </c>
      <c r="F52" s="276"/>
      <c r="G52" s="270">
        <v>132</v>
      </c>
      <c r="H52" s="257">
        <v>23870</v>
      </c>
    </row>
    <row r="53" spans="1:8">
      <c r="A53" s="267" t="s">
        <v>112</v>
      </c>
      <c r="B53" s="268" t="s">
        <v>113</v>
      </c>
      <c r="C53" s="269">
        <v>98</v>
      </c>
      <c r="D53" s="292">
        <v>0</v>
      </c>
      <c r="E53" s="273">
        <v>0</v>
      </c>
      <c r="F53" s="276"/>
      <c r="G53" s="270">
        <v>98</v>
      </c>
      <c r="H53" s="257">
        <v>17722</v>
      </c>
    </row>
    <row r="54" spans="1:8">
      <c r="A54" s="267" t="s">
        <v>114</v>
      </c>
      <c r="B54" s="268" t="s">
        <v>115</v>
      </c>
      <c r="C54" s="269">
        <v>657</v>
      </c>
      <c r="D54" s="292">
        <v>168</v>
      </c>
      <c r="E54" s="273">
        <v>0</v>
      </c>
      <c r="F54" s="276"/>
      <c r="G54" s="270">
        <v>825</v>
      </c>
      <c r="H54" s="257">
        <v>149189</v>
      </c>
    </row>
    <row r="55" spans="1:8">
      <c r="A55" s="267" t="s">
        <v>116</v>
      </c>
      <c r="B55" s="268" t="s">
        <v>117</v>
      </c>
      <c r="C55" s="269">
        <v>248</v>
      </c>
      <c r="D55" s="292">
        <v>0</v>
      </c>
      <c r="E55" s="273">
        <v>5</v>
      </c>
      <c r="F55" s="276"/>
      <c r="G55" s="270">
        <v>253</v>
      </c>
      <c r="H55" s="257">
        <v>45751</v>
      </c>
    </row>
    <row r="56" spans="1:8">
      <c r="A56" s="267" t="s">
        <v>118</v>
      </c>
      <c r="B56" s="268" t="s">
        <v>119</v>
      </c>
      <c r="C56" s="269">
        <v>6406</v>
      </c>
      <c r="D56" s="292">
        <v>511</v>
      </c>
      <c r="E56" s="273">
        <v>419</v>
      </c>
      <c r="F56" s="276"/>
      <c r="G56" s="270">
        <v>7336</v>
      </c>
      <c r="H56" s="257">
        <v>1326608</v>
      </c>
    </row>
    <row r="57" spans="1:8">
      <c r="A57" s="267" t="s">
        <v>120</v>
      </c>
      <c r="B57" s="268" t="s">
        <v>121</v>
      </c>
      <c r="C57" s="269">
        <v>219</v>
      </c>
      <c r="D57" s="292">
        <v>29</v>
      </c>
      <c r="E57" s="273">
        <v>6</v>
      </c>
      <c r="F57" s="276"/>
      <c r="G57" s="270">
        <v>254</v>
      </c>
      <c r="H57" s="257">
        <v>45932</v>
      </c>
    </row>
    <row r="58" spans="1:8">
      <c r="A58" s="267" t="s">
        <v>122</v>
      </c>
      <c r="B58" s="268" t="s">
        <v>123</v>
      </c>
      <c r="C58" s="269">
        <v>225</v>
      </c>
      <c r="D58" s="292">
        <v>0</v>
      </c>
      <c r="E58" s="273">
        <v>5</v>
      </c>
      <c r="F58" s="276"/>
      <c r="G58" s="270">
        <v>230</v>
      </c>
      <c r="H58" s="257">
        <v>41592</v>
      </c>
    </row>
    <row r="59" spans="1:8">
      <c r="A59" s="267" t="s">
        <v>124</v>
      </c>
      <c r="B59" s="268" t="s">
        <v>125</v>
      </c>
      <c r="C59" s="269">
        <v>55</v>
      </c>
      <c r="D59" s="292">
        <v>0</v>
      </c>
      <c r="E59" s="273">
        <v>27</v>
      </c>
      <c r="F59" s="276"/>
      <c r="G59" s="270">
        <v>82</v>
      </c>
      <c r="H59" s="257">
        <v>14829</v>
      </c>
    </row>
    <row r="60" spans="1:8">
      <c r="A60" s="267" t="s">
        <v>126</v>
      </c>
      <c r="B60" s="268" t="s">
        <v>127</v>
      </c>
      <c r="C60" s="269">
        <v>1861</v>
      </c>
      <c r="D60" s="292">
        <v>0</v>
      </c>
      <c r="E60" s="273">
        <v>40</v>
      </c>
      <c r="F60" s="276"/>
      <c r="G60" s="270">
        <v>1901</v>
      </c>
      <c r="H60" s="257">
        <v>343768</v>
      </c>
    </row>
    <row r="61" spans="1:8">
      <c r="A61" s="267" t="s">
        <v>128</v>
      </c>
      <c r="B61" s="268" t="s">
        <v>129</v>
      </c>
      <c r="C61" s="269">
        <v>610</v>
      </c>
      <c r="D61" s="292">
        <v>38</v>
      </c>
      <c r="E61" s="273">
        <v>7</v>
      </c>
      <c r="F61" s="276"/>
      <c r="G61" s="270">
        <v>655</v>
      </c>
      <c r="H61" s="257">
        <v>118447</v>
      </c>
    </row>
    <row r="62" spans="1:8">
      <c r="A62" s="267" t="s">
        <v>130</v>
      </c>
      <c r="B62" s="268" t="s">
        <v>131</v>
      </c>
      <c r="C62" s="269">
        <v>1184</v>
      </c>
      <c r="D62" s="292">
        <v>0</v>
      </c>
      <c r="E62" s="273">
        <v>87</v>
      </c>
      <c r="F62" s="276"/>
      <c r="G62" s="270">
        <v>1271</v>
      </c>
      <c r="H62" s="257">
        <v>229842</v>
      </c>
    </row>
    <row r="63" spans="1:8">
      <c r="A63" s="267" t="s">
        <v>132</v>
      </c>
      <c r="B63" s="268" t="s">
        <v>133</v>
      </c>
      <c r="C63" s="269">
        <v>236</v>
      </c>
      <c r="D63" s="292">
        <v>0</v>
      </c>
      <c r="E63" s="273">
        <v>27</v>
      </c>
      <c r="F63" s="276"/>
      <c r="G63" s="270">
        <v>263</v>
      </c>
      <c r="H63" s="257">
        <v>47560</v>
      </c>
    </row>
    <row r="64" spans="1:8">
      <c r="A64" s="267" t="s">
        <v>134</v>
      </c>
      <c r="B64" s="268" t="s">
        <v>135</v>
      </c>
      <c r="C64" s="269">
        <v>804</v>
      </c>
      <c r="D64" s="292">
        <v>0</v>
      </c>
      <c r="E64" s="273">
        <v>16</v>
      </c>
      <c r="F64" s="276"/>
      <c r="G64" s="270">
        <v>820</v>
      </c>
      <c r="H64" s="257">
        <v>148285</v>
      </c>
    </row>
    <row r="65" spans="1:8">
      <c r="A65" s="267" t="s">
        <v>136</v>
      </c>
      <c r="B65" s="268" t="s">
        <v>137</v>
      </c>
      <c r="C65" s="269">
        <v>61</v>
      </c>
      <c r="D65" s="292">
        <v>0</v>
      </c>
      <c r="E65" s="273">
        <v>2</v>
      </c>
      <c r="F65" s="276"/>
      <c r="G65" s="270">
        <v>63</v>
      </c>
      <c r="H65" s="257">
        <v>11393</v>
      </c>
    </row>
    <row r="66" spans="1:8">
      <c r="A66" s="267" t="s">
        <v>138</v>
      </c>
      <c r="B66" s="268" t="s">
        <v>139</v>
      </c>
      <c r="C66" s="269">
        <v>2364</v>
      </c>
      <c r="D66" s="292">
        <v>284</v>
      </c>
      <c r="E66" s="273">
        <v>111</v>
      </c>
      <c r="F66" s="276"/>
      <c r="G66" s="270">
        <v>2759</v>
      </c>
      <c r="H66" s="257">
        <v>498925</v>
      </c>
    </row>
    <row r="67" spans="1:8">
      <c r="A67" s="267" t="s">
        <v>140</v>
      </c>
      <c r="B67" s="268" t="s">
        <v>141</v>
      </c>
      <c r="C67" s="269">
        <v>500</v>
      </c>
      <c r="D67" s="292">
        <v>0</v>
      </c>
      <c r="E67" s="273">
        <v>0</v>
      </c>
      <c r="F67" s="276"/>
      <c r="G67" s="270">
        <v>500</v>
      </c>
      <c r="H67" s="257">
        <v>90418</v>
      </c>
    </row>
    <row r="68" spans="1:8">
      <c r="A68" s="267" t="s">
        <v>142</v>
      </c>
      <c r="B68" s="268" t="s">
        <v>143</v>
      </c>
      <c r="C68" s="269">
        <v>304</v>
      </c>
      <c r="D68" s="292">
        <v>21</v>
      </c>
      <c r="E68" s="273">
        <v>10</v>
      </c>
      <c r="F68" s="276"/>
      <c r="G68" s="270">
        <v>335</v>
      </c>
      <c r="H68" s="257">
        <v>60580</v>
      </c>
    </row>
    <row r="69" spans="1:8">
      <c r="A69" s="267" t="s">
        <v>144</v>
      </c>
      <c r="B69" s="268" t="s">
        <v>145</v>
      </c>
      <c r="C69" s="269">
        <v>3484</v>
      </c>
      <c r="D69" s="292">
        <v>81</v>
      </c>
      <c r="E69" s="273">
        <v>55</v>
      </c>
      <c r="F69" s="276"/>
      <c r="G69" s="270">
        <v>3620</v>
      </c>
      <c r="H69" s="257">
        <v>654624</v>
      </c>
    </row>
    <row r="70" spans="1:8">
      <c r="A70" s="267" t="s">
        <v>146</v>
      </c>
      <c r="B70" s="268" t="s">
        <v>147</v>
      </c>
      <c r="C70" s="269">
        <v>73</v>
      </c>
      <c r="D70" s="292">
        <v>0</v>
      </c>
      <c r="E70" s="273">
        <v>0</v>
      </c>
      <c r="F70" s="276"/>
      <c r="G70" s="270">
        <v>73</v>
      </c>
      <c r="H70" s="257">
        <v>13201</v>
      </c>
    </row>
    <row r="71" spans="1:8">
      <c r="A71" s="267" t="s">
        <v>148</v>
      </c>
      <c r="B71" s="268" t="s">
        <v>149</v>
      </c>
      <c r="C71" s="269">
        <v>826</v>
      </c>
      <c r="D71" s="292">
        <v>126</v>
      </c>
      <c r="E71" s="273">
        <v>49</v>
      </c>
      <c r="F71" s="276"/>
      <c r="G71" s="270">
        <v>1001</v>
      </c>
      <c r="H71" s="257">
        <v>181016</v>
      </c>
    </row>
    <row r="72" spans="1:8">
      <c r="A72" s="267" t="s">
        <v>150</v>
      </c>
      <c r="B72" s="268" t="s">
        <v>151</v>
      </c>
      <c r="C72" s="269">
        <v>747</v>
      </c>
      <c r="D72" s="292">
        <v>0</v>
      </c>
      <c r="E72" s="273">
        <v>95</v>
      </c>
      <c r="F72" s="276"/>
      <c r="G72" s="270">
        <v>842</v>
      </c>
      <c r="H72" s="257">
        <v>152263</v>
      </c>
    </row>
    <row r="73" spans="1:8">
      <c r="A73" s="267" t="s">
        <v>152</v>
      </c>
      <c r="B73" s="268" t="s">
        <v>153</v>
      </c>
      <c r="C73" s="269">
        <v>1000</v>
      </c>
      <c r="D73" s="292">
        <v>205</v>
      </c>
      <c r="E73" s="273">
        <v>7</v>
      </c>
      <c r="F73" s="276"/>
      <c r="G73" s="270">
        <v>1212</v>
      </c>
      <c r="H73" s="257">
        <v>219173</v>
      </c>
    </row>
    <row r="74" spans="1:8">
      <c r="A74" s="267" t="s">
        <v>154</v>
      </c>
      <c r="B74" s="268" t="s">
        <v>155</v>
      </c>
      <c r="C74" s="269">
        <v>388</v>
      </c>
      <c r="D74" s="292">
        <v>0</v>
      </c>
      <c r="E74" s="273">
        <v>1</v>
      </c>
      <c r="F74" s="276"/>
      <c r="G74" s="270">
        <v>389</v>
      </c>
      <c r="H74" s="257">
        <v>70345</v>
      </c>
    </row>
    <row r="75" spans="1:8">
      <c r="A75" s="267" t="s">
        <v>156</v>
      </c>
      <c r="B75" s="268" t="s">
        <v>157</v>
      </c>
      <c r="C75" s="269">
        <v>179</v>
      </c>
      <c r="D75" s="292">
        <v>0</v>
      </c>
      <c r="E75" s="273">
        <v>5</v>
      </c>
      <c r="F75" s="276"/>
      <c r="G75" s="270">
        <v>184</v>
      </c>
      <c r="H75" s="257">
        <v>33274</v>
      </c>
    </row>
    <row r="76" spans="1:8">
      <c r="A76" s="267" t="s">
        <v>158</v>
      </c>
      <c r="B76" s="268" t="s">
        <v>159</v>
      </c>
      <c r="C76" s="269">
        <v>262</v>
      </c>
      <c r="D76" s="292">
        <v>58</v>
      </c>
      <c r="E76" s="273">
        <v>0</v>
      </c>
      <c r="F76" s="276"/>
      <c r="G76" s="270">
        <v>320</v>
      </c>
      <c r="H76" s="257">
        <v>57867</v>
      </c>
    </row>
    <row r="77" spans="1:8">
      <c r="A77" s="267" t="s">
        <v>160</v>
      </c>
      <c r="B77" s="268" t="s">
        <v>161</v>
      </c>
      <c r="C77" s="269">
        <v>535</v>
      </c>
      <c r="D77" s="292">
        <v>0</v>
      </c>
      <c r="E77" s="273">
        <v>26</v>
      </c>
      <c r="F77" s="276"/>
      <c r="G77" s="270">
        <v>561</v>
      </c>
      <c r="H77" s="257">
        <v>101449</v>
      </c>
    </row>
    <row r="78" spans="1:8">
      <c r="A78" s="267" t="s">
        <v>162</v>
      </c>
      <c r="B78" s="268" t="s">
        <v>163</v>
      </c>
      <c r="C78" s="269">
        <v>14101</v>
      </c>
      <c r="D78" s="292">
        <v>1510</v>
      </c>
      <c r="E78" s="273">
        <v>1518</v>
      </c>
      <c r="F78" s="276"/>
      <c r="G78" s="270">
        <v>17129</v>
      </c>
      <c r="H78" s="257">
        <v>3097530</v>
      </c>
    </row>
    <row r="79" spans="1:8">
      <c r="A79" s="267" t="s">
        <v>164</v>
      </c>
      <c r="B79" s="268" t="s">
        <v>165</v>
      </c>
      <c r="C79" s="269">
        <v>148</v>
      </c>
      <c r="D79" s="292">
        <v>0</v>
      </c>
      <c r="E79" s="273">
        <v>3</v>
      </c>
      <c r="F79" s="276"/>
      <c r="G79" s="270">
        <v>151</v>
      </c>
      <c r="H79" s="257">
        <v>27306</v>
      </c>
    </row>
    <row r="80" spans="1:8">
      <c r="A80" s="267" t="s">
        <v>166</v>
      </c>
      <c r="B80" s="268" t="s">
        <v>167</v>
      </c>
      <c r="C80" s="269">
        <v>314</v>
      </c>
      <c r="D80" s="292">
        <v>0</v>
      </c>
      <c r="E80" s="273">
        <v>3</v>
      </c>
      <c r="F80" s="276"/>
      <c r="G80" s="270">
        <v>317</v>
      </c>
      <c r="H80" s="257">
        <v>57325</v>
      </c>
    </row>
    <row r="81" spans="1:8">
      <c r="A81" s="267" t="s">
        <v>168</v>
      </c>
      <c r="B81" s="268" t="s">
        <v>169</v>
      </c>
      <c r="C81" s="269">
        <v>1178</v>
      </c>
      <c r="D81" s="292">
        <v>47</v>
      </c>
      <c r="E81" s="273">
        <v>65</v>
      </c>
      <c r="F81" s="276"/>
      <c r="G81" s="270">
        <v>1290</v>
      </c>
      <c r="H81" s="257">
        <v>233278</v>
      </c>
    </row>
    <row r="82" spans="1:8">
      <c r="A82" s="267" t="s">
        <v>170</v>
      </c>
      <c r="B82" s="268" t="s">
        <v>346</v>
      </c>
      <c r="C82" s="269">
        <v>1291</v>
      </c>
      <c r="D82" s="292">
        <v>76</v>
      </c>
      <c r="E82" s="273">
        <v>97</v>
      </c>
      <c r="F82" s="276"/>
      <c r="G82" s="270">
        <v>1464</v>
      </c>
      <c r="H82" s="257">
        <v>264743</v>
      </c>
    </row>
    <row r="83" spans="1:8">
      <c r="A83" s="267" t="s">
        <v>171</v>
      </c>
      <c r="B83" s="268" t="s">
        <v>172</v>
      </c>
      <c r="C83" s="269">
        <v>2351</v>
      </c>
      <c r="D83" s="292">
        <v>60</v>
      </c>
      <c r="E83" s="273">
        <v>207</v>
      </c>
      <c r="F83" s="276"/>
      <c r="G83" s="270">
        <v>2618</v>
      </c>
      <c r="H83" s="257">
        <v>473427</v>
      </c>
    </row>
    <row r="84" spans="1:8">
      <c r="A84" s="267" t="s">
        <v>173</v>
      </c>
      <c r="B84" s="268" t="s">
        <v>174</v>
      </c>
      <c r="C84" s="269">
        <v>128</v>
      </c>
      <c r="D84" s="292">
        <v>179</v>
      </c>
      <c r="E84" s="273">
        <v>13</v>
      </c>
      <c r="F84" s="276"/>
      <c r="G84" s="270">
        <v>320</v>
      </c>
      <c r="H84" s="257">
        <v>57867</v>
      </c>
    </row>
    <row r="85" spans="1:8">
      <c r="A85" s="267" t="s">
        <v>175</v>
      </c>
      <c r="B85" s="268" t="s">
        <v>176</v>
      </c>
      <c r="C85" s="269">
        <v>2296</v>
      </c>
      <c r="D85" s="292">
        <v>0</v>
      </c>
      <c r="E85" s="273">
        <v>84</v>
      </c>
      <c r="F85" s="273">
        <v>115</v>
      </c>
      <c r="G85" s="270">
        <v>2495</v>
      </c>
      <c r="H85" s="257">
        <v>451184</v>
      </c>
    </row>
    <row r="86" spans="1:8">
      <c r="A86" s="267" t="s">
        <v>177</v>
      </c>
      <c r="B86" s="268" t="s">
        <v>178</v>
      </c>
      <c r="C86" s="269">
        <v>687</v>
      </c>
      <c r="D86" s="292">
        <v>104</v>
      </c>
      <c r="E86" s="273">
        <v>57</v>
      </c>
      <c r="F86" s="276"/>
      <c r="G86" s="270">
        <v>848</v>
      </c>
      <c r="H86" s="257">
        <v>153348</v>
      </c>
    </row>
    <row r="87" spans="1:8">
      <c r="A87" s="267" t="s">
        <v>179</v>
      </c>
      <c r="B87" s="268" t="s">
        <v>180</v>
      </c>
      <c r="C87" s="269">
        <v>1050</v>
      </c>
      <c r="D87" s="292">
        <v>0</v>
      </c>
      <c r="E87" s="273">
        <v>0</v>
      </c>
      <c r="F87" s="276"/>
      <c r="G87" s="270">
        <v>1050</v>
      </c>
      <c r="H87" s="257">
        <v>189877</v>
      </c>
    </row>
    <row r="88" spans="1:8">
      <c r="A88" s="279" t="s">
        <v>181</v>
      </c>
      <c r="B88" s="280" t="s">
        <v>182</v>
      </c>
      <c r="C88" s="269">
        <v>114</v>
      </c>
      <c r="D88" s="292">
        <v>57</v>
      </c>
      <c r="E88" s="298">
        <v>1</v>
      </c>
      <c r="F88" s="275"/>
      <c r="G88" s="270">
        <v>172</v>
      </c>
      <c r="H88" s="282">
        <v>31104</v>
      </c>
    </row>
    <row r="89" spans="1:8">
      <c r="A89" s="267" t="s">
        <v>183</v>
      </c>
      <c r="B89" s="268" t="s">
        <v>184</v>
      </c>
      <c r="C89" s="269">
        <v>410</v>
      </c>
      <c r="D89" s="292">
        <v>111</v>
      </c>
      <c r="E89" s="273">
        <v>38</v>
      </c>
      <c r="F89" s="276"/>
      <c r="G89" s="270">
        <v>559</v>
      </c>
      <c r="H89" s="257">
        <v>101087</v>
      </c>
    </row>
    <row r="90" spans="1:8">
      <c r="A90" s="267" t="s">
        <v>185</v>
      </c>
      <c r="B90" s="268" t="s">
        <v>186</v>
      </c>
      <c r="C90" s="269">
        <v>905</v>
      </c>
      <c r="D90" s="292">
        <v>0</v>
      </c>
      <c r="E90" s="273">
        <v>0</v>
      </c>
      <c r="F90" s="276"/>
      <c r="G90" s="270">
        <v>905</v>
      </c>
      <c r="H90" s="257">
        <v>163656</v>
      </c>
    </row>
    <row r="91" spans="1:8">
      <c r="A91" s="267" t="s">
        <v>187</v>
      </c>
      <c r="B91" s="268" t="s">
        <v>188</v>
      </c>
      <c r="C91" s="269">
        <v>159</v>
      </c>
      <c r="D91" s="292">
        <v>0</v>
      </c>
      <c r="E91" s="273">
        <v>0</v>
      </c>
      <c r="F91" s="276"/>
      <c r="G91" s="270">
        <v>159</v>
      </c>
      <c r="H91" s="257">
        <v>28753</v>
      </c>
    </row>
    <row r="92" spans="1:8">
      <c r="A92" s="267" t="s">
        <v>189</v>
      </c>
      <c r="B92" s="268" t="s">
        <v>190</v>
      </c>
      <c r="C92" s="269">
        <v>326</v>
      </c>
      <c r="D92" s="292">
        <v>108</v>
      </c>
      <c r="E92" s="273">
        <v>10</v>
      </c>
      <c r="F92" s="276"/>
      <c r="G92" s="270">
        <v>444</v>
      </c>
      <c r="H92" s="257">
        <v>80291</v>
      </c>
    </row>
    <row r="93" spans="1:8">
      <c r="A93" s="267" t="s">
        <v>191</v>
      </c>
      <c r="B93" s="268" t="s">
        <v>192</v>
      </c>
      <c r="C93" s="269">
        <v>2363</v>
      </c>
      <c r="D93" s="292">
        <v>0</v>
      </c>
      <c r="E93" s="273">
        <v>112</v>
      </c>
      <c r="F93" s="276"/>
      <c r="G93" s="270">
        <v>2475</v>
      </c>
      <c r="H93" s="257">
        <v>447568</v>
      </c>
    </row>
    <row r="94" spans="1:8">
      <c r="A94" s="267" t="s">
        <v>193</v>
      </c>
      <c r="B94" s="268" t="s">
        <v>194</v>
      </c>
      <c r="C94" s="269">
        <v>196</v>
      </c>
      <c r="D94" s="292">
        <v>0</v>
      </c>
      <c r="E94" s="273">
        <v>0</v>
      </c>
      <c r="F94" s="276"/>
      <c r="G94" s="270">
        <v>196</v>
      </c>
      <c r="H94" s="257">
        <v>35444</v>
      </c>
    </row>
    <row r="95" spans="1:8">
      <c r="A95" s="267" t="s">
        <v>195</v>
      </c>
      <c r="B95" s="268" t="s">
        <v>196</v>
      </c>
      <c r="C95" s="269">
        <v>1382</v>
      </c>
      <c r="D95" s="292">
        <v>177</v>
      </c>
      <c r="E95" s="273">
        <v>40</v>
      </c>
      <c r="F95" s="276"/>
      <c r="G95" s="270">
        <v>1599</v>
      </c>
      <c r="H95" s="257">
        <v>289156</v>
      </c>
    </row>
    <row r="96" spans="1:8">
      <c r="A96" s="279" t="s">
        <v>197</v>
      </c>
      <c r="B96" s="280" t="s">
        <v>198</v>
      </c>
      <c r="C96" s="269">
        <v>441</v>
      </c>
      <c r="D96" s="292">
        <v>0</v>
      </c>
      <c r="E96" s="298">
        <v>22</v>
      </c>
      <c r="F96" s="275"/>
      <c r="G96" s="270">
        <v>463</v>
      </c>
      <c r="H96" s="282">
        <v>83727</v>
      </c>
    </row>
    <row r="97" spans="1:8">
      <c r="A97" s="267" t="s">
        <v>199</v>
      </c>
      <c r="B97" s="268" t="s">
        <v>200</v>
      </c>
      <c r="C97" s="269">
        <v>561</v>
      </c>
      <c r="D97" s="292">
        <v>0</v>
      </c>
      <c r="E97" s="273">
        <v>12</v>
      </c>
      <c r="F97" s="276"/>
      <c r="G97" s="270">
        <v>573</v>
      </c>
      <c r="H97" s="257">
        <v>103619</v>
      </c>
    </row>
    <row r="98" spans="1:8">
      <c r="A98" s="267" t="s">
        <v>201</v>
      </c>
      <c r="B98" s="268" t="s">
        <v>202</v>
      </c>
      <c r="C98" s="269">
        <v>2011</v>
      </c>
      <c r="D98" s="292">
        <v>0</v>
      </c>
      <c r="E98" s="273">
        <v>38</v>
      </c>
      <c r="F98" s="276"/>
      <c r="G98" s="270">
        <v>2049</v>
      </c>
      <c r="H98" s="257">
        <v>370532</v>
      </c>
    </row>
    <row r="99" spans="1:8">
      <c r="A99" s="267" t="s">
        <v>203</v>
      </c>
      <c r="B99" s="268" t="s">
        <v>204</v>
      </c>
      <c r="C99" s="269">
        <v>1014</v>
      </c>
      <c r="D99" s="292">
        <v>118</v>
      </c>
      <c r="E99" s="273">
        <v>22</v>
      </c>
      <c r="F99" s="276"/>
      <c r="G99" s="270">
        <v>1154</v>
      </c>
      <c r="H99" s="257">
        <v>208684</v>
      </c>
    </row>
    <row r="100" spans="1:8">
      <c r="A100" s="267" t="s">
        <v>205</v>
      </c>
      <c r="B100" s="268" t="s">
        <v>206</v>
      </c>
      <c r="C100" s="269">
        <v>1801</v>
      </c>
      <c r="D100" s="292">
        <v>0</v>
      </c>
      <c r="E100" s="273">
        <v>62</v>
      </c>
      <c r="F100" s="276"/>
      <c r="G100" s="270">
        <v>1863</v>
      </c>
      <c r="H100" s="257">
        <v>336896</v>
      </c>
    </row>
    <row r="101" spans="1:8">
      <c r="A101" s="267" t="s">
        <v>207</v>
      </c>
      <c r="B101" s="268" t="s">
        <v>208</v>
      </c>
      <c r="C101" s="269">
        <v>695</v>
      </c>
      <c r="D101" s="292">
        <v>159</v>
      </c>
      <c r="E101" s="273">
        <v>25</v>
      </c>
      <c r="F101" s="276"/>
      <c r="G101" s="270">
        <v>879</v>
      </c>
      <c r="H101" s="257">
        <v>158954</v>
      </c>
    </row>
    <row r="102" spans="1:8">
      <c r="A102" s="267" t="s">
        <v>209</v>
      </c>
      <c r="B102" s="268" t="s">
        <v>210</v>
      </c>
      <c r="C102" s="269">
        <v>711</v>
      </c>
      <c r="D102" s="292">
        <v>0</v>
      </c>
      <c r="E102" s="273">
        <v>39</v>
      </c>
      <c r="F102" s="276"/>
      <c r="G102" s="270">
        <v>750</v>
      </c>
      <c r="H102" s="257">
        <v>135627</v>
      </c>
    </row>
    <row r="103" spans="1:8">
      <c r="A103" s="267" t="s">
        <v>211</v>
      </c>
      <c r="B103" s="268" t="s">
        <v>212</v>
      </c>
      <c r="C103" s="269">
        <v>299</v>
      </c>
      <c r="D103" s="292">
        <v>0</v>
      </c>
      <c r="E103" s="273">
        <v>5</v>
      </c>
      <c r="F103" s="276"/>
      <c r="G103" s="270">
        <v>304</v>
      </c>
      <c r="H103" s="257">
        <v>54974</v>
      </c>
    </row>
    <row r="104" spans="1:8">
      <c r="A104" s="267" t="s">
        <v>213</v>
      </c>
      <c r="B104" s="268" t="s">
        <v>214</v>
      </c>
      <c r="C104" s="269">
        <v>456</v>
      </c>
      <c r="D104" s="292">
        <v>0</v>
      </c>
      <c r="E104" s="273">
        <v>25</v>
      </c>
      <c r="F104" s="276"/>
      <c r="G104" s="270">
        <v>481</v>
      </c>
      <c r="H104" s="257">
        <v>86982</v>
      </c>
    </row>
    <row r="105" spans="1:8">
      <c r="A105" s="267" t="s">
        <v>215</v>
      </c>
      <c r="B105" s="268" t="s">
        <v>216</v>
      </c>
      <c r="C105" s="269">
        <v>713</v>
      </c>
      <c r="D105" s="292">
        <v>127</v>
      </c>
      <c r="E105" s="273">
        <v>11</v>
      </c>
      <c r="F105" s="276"/>
      <c r="G105" s="270">
        <v>851</v>
      </c>
      <c r="H105" s="257">
        <v>153891</v>
      </c>
    </row>
    <row r="106" spans="1:8">
      <c r="A106" s="267" t="s">
        <v>217</v>
      </c>
      <c r="B106" s="268" t="s">
        <v>218</v>
      </c>
      <c r="C106" s="269">
        <v>487</v>
      </c>
      <c r="D106" s="292">
        <v>0</v>
      </c>
      <c r="E106" s="273">
        <v>10</v>
      </c>
      <c r="F106" s="276"/>
      <c r="G106" s="270">
        <v>497</v>
      </c>
      <c r="H106" s="257">
        <v>89875</v>
      </c>
    </row>
    <row r="107" spans="1:8">
      <c r="A107" s="267" t="s">
        <v>219</v>
      </c>
      <c r="B107" s="268" t="s">
        <v>220</v>
      </c>
      <c r="C107" s="269">
        <v>645</v>
      </c>
      <c r="D107" s="292">
        <v>0</v>
      </c>
      <c r="E107" s="273">
        <v>4</v>
      </c>
      <c r="F107" s="276"/>
      <c r="G107" s="270">
        <v>649</v>
      </c>
      <c r="H107" s="257">
        <v>117362</v>
      </c>
    </row>
    <row r="108" spans="1:8">
      <c r="A108" s="267" t="s">
        <v>221</v>
      </c>
      <c r="B108" s="268" t="s">
        <v>222</v>
      </c>
      <c r="C108" s="269">
        <v>112</v>
      </c>
      <c r="D108" s="292">
        <v>0</v>
      </c>
      <c r="E108" s="273">
        <v>0</v>
      </c>
      <c r="F108" s="276"/>
      <c r="G108" s="270">
        <v>112</v>
      </c>
      <c r="H108" s="257">
        <v>20254</v>
      </c>
    </row>
    <row r="109" spans="1:8">
      <c r="A109" s="267" t="s">
        <v>223</v>
      </c>
      <c r="B109" s="268" t="s">
        <v>224</v>
      </c>
      <c r="C109" s="269">
        <v>160</v>
      </c>
      <c r="D109" s="292">
        <v>66</v>
      </c>
      <c r="E109" s="273">
        <v>0</v>
      </c>
      <c r="F109" s="276"/>
      <c r="G109" s="270">
        <v>226</v>
      </c>
      <c r="H109" s="257">
        <v>40869</v>
      </c>
    </row>
    <row r="110" spans="1:8">
      <c r="A110" s="267" t="s">
        <v>225</v>
      </c>
      <c r="B110" s="268" t="s">
        <v>226</v>
      </c>
      <c r="C110" s="269">
        <v>180</v>
      </c>
      <c r="D110" s="292">
        <v>0</v>
      </c>
      <c r="E110" s="273">
        <v>0</v>
      </c>
      <c r="F110" s="273">
        <v>104</v>
      </c>
      <c r="G110" s="270">
        <v>284</v>
      </c>
      <c r="H110" s="257">
        <v>51357</v>
      </c>
    </row>
    <row r="111" spans="1:8">
      <c r="A111" s="267" t="s">
        <v>227</v>
      </c>
      <c r="B111" s="268" t="s">
        <v>228</v>
      </c>
      <c r="C111" s="269">
        <v>304</v>
      </c>
      <c r="D111" s="292">
        <v>0</v>
      </c>
      <c r="E111" s="273">
        <v>2</v>
      </c>
      <c r="F111" s="276"/>
      <c r="G111" s="270">
        <v>306</v>
      </c>
      <c r="H111" s="257">
        <v>55336</v>
      </c>
    </row>
    <row r="112" spans="1:8">
      <c r="A112" s="267" t="s">
        <v>229</v>
      </c>
      <c r="B112" s="268" t="s">
        <v>230</v>
      </c>
      <c r="C112" s="269">
        <v>58</v>
      </c>
      <c r="D112" s="292">
        <v>0</v>
      </c>
      <c r="E112" s="273">
        <v>0</v>
      </c>
      <c r="F112" s="276"/>
      <c r="G112" s="270">
        <v>58</v>
      </c>
      <c r="H112" s="257">
        <v>10488</v>
      </c>
    </row>
    <row r="113" spans="1:8">
      <c r="A113" s="267" t="s">
        <v>231</v>
      </c>
      <c r="B113" s="268" t="s">
        <v>232</v>
      </c>
      <c r="C113" s="269">
        <v>3931</v>
      </c>
      <c r="D113" s="292">
        <v>282</v>
      </c>
      <c r="E113" s="273">
        <v>183</v>
      </c>
      <c r="F113" s="276"/>
      <c r="G113" s="270">
        <v>4396</v>
      </c>
      <c r="H113" s="257">
        <v>794952</v>
      </c>
    </row>
    <row r="114" spans="1:8">
      <c r="A114" s="267" t="s">
        <v>233</v>
      </c>
      <c r="B114" s="268" t="s">
        <v>234</v>
      </c>
      <c r="C114" s="269">
        <v>492</v>
      </c>
      <c r="D114" s="292">
        <v>196</v>
      </c>
      <c r="E114" s="273">
        <v>44</v>
      </c>
      <c r="F114" s="276"/>
      <c r="G114" s="270">
        <v>732</v>
      </c>
      <c r="H114" s="257">
        <v>132372</v>
      </c>
    </row>
    <row r="115" spans="1:8">
      <c r="A115" s="267" t="s">
        <v>235</v>
      </c>
      <c r="B115" s="268" t="s">
        <v>236</v>
      </c>
      <c r="C115" s="269">
        <v>14937</v>
      </c>
      <c r="D115" s="292">
        <v>813</v>
      </c>
      <c r="E115" s="273">
        <v>1528</v>
      </c>
      <c r="F115" s="276"/>
      <c r="G115" s="270">
        <v>17278</v>
      </c>
      <c r="H115" s="257">
        <v>3124474</v>
      </c>
    </row>
    <row r="116" spans="1:8">
      <c r="A116" s="267" t="s">
        <v>237</v>
      </c>
      <c r="B116" s="268" t="s">
        <v>238</v>
      </c>
      <c r="C116" s="269">
        <v>159</v>
      </c>
      <c r="D116" s="292">
        <v>14</v>
      </c>
      <c r="E116" s="273">
        <v>1</v>
      </c>
      <c r="F116" s="276"/>
      <c r="G116" s="270">
        <v>174</v>
      </c>
      <c r="H116" s="257">
        <v>31465</v>
      </c>
    </row>
    <row r="117" spans="1:8">
      <c r="A117" s="267" t="s">
        <v>239</v>
      </c>
      <c r="B117" s="268" t="s">
        <v>240</v>
      </c>
      <c r="C117" s="269">
        <v>120</v>
      </c>
      <c r="D117" s="292">
        <v>0</v>
      </c>
      <c r="E117" s="273">
        <v>0</v>
      </c>
      <c r="F117" s="276"/>
      <c r="G117" s="270">
        <v>120</v>
      </c>
      <c r="H117" s="257">
        <v>21700</v>
      </c>
    </row>
    <row r="118" spans="1:8">
      <c r="A118" s="267" t="s">
        <v>241</v>
      </c>
      <c r="B118" s="268" t="s">
        <v>242</v>
      </c>
      <c r="C118" s="269">
        <v>435</v>
      </c>
      <c r="D118" s="292">
        <v>0</v>
      </c>
      <c r="E118" s="273">
        <v>0</v>
      </c>
      <c r="F118" s="276"/>
      <c r="G118" s="270">
        <v>435</v>
      </c>
      <c r="H118" s="257">
        <v>78663</v>
      </c>
    </row>
    <row r="119" spans="1:8">
      <c r="A119" s="267" t="s">
        <v>243</v>
      </c>
      <c r="B119" s="268" t="s">
        <v>244</v>
      </c>
      <c r="C119" s="269">
        <v>1536</v>
      </c>
      <c r="D119" s="292">
        <v>103</v>
      </c>
      <c r="E119" s="273">
        <v>104</v>
      </c>
      <c r="F119" s="276"/>
      <c r="G119" s="270">
        <v>1743</v>
      </c>
      <c r="H119" s="257">
        <v>315196</v>
      </c>
    </row>
    <row r="120" spans="1:8">
      <c r="A120" s="267" t="s">
        <v>245</v>
      </c>
      <c r="B120" s="268" t="s">
        <v>246</v>
      </c>
      <c r="C120" s="269">
        <v>803</v>
      </c>
      <c r="D120" s="292">
        <v>0</v>
      </c>
      <c r="E120" s="273">
        <v>13</v>
      </c>
      <c r="F120" s="276"/>
      <c r="G120" s="270">
        <v>816</v>
      </c>
      <c r="H120" s="257">
        <v>147562</v>
      </c>
    </row>
    <row r="121" spans="1:8">
      <c r="A121" s="267" t="s">
        <v>247</v>
      </c>
      <c r="B121" s="268" t="s">
        <v>248</v>
      </c>
      <c r="C121" s="269">
        <v>923</v>
      </c>
      <c r="D121" s="292">
        <v>140</v>
      </c>
      <c r="E121" s="273">
        <v>90</v>
      </c>
      <c r="F121" s="276"/>
      <c r="G121" s="270">
        <v>1153</v>
      </c>
      <c r="H121" s="257">
        <v>208503</v>
      </c>
    </row>
    <row r="122" spans="1:8">
      <c r="A122" s="267" t="s">
        <v>249</v>
      </c>
      <c r="B122" s="268" t="s">
        <v>250</v>
      </c>
      <c r="C122" s="269">
        <v>404</v>
      </c>
      <c r="D122" s="292">
        <v>0</v>
      </c>
      <c r="E122" s="273">
        <v>3</v>
      </c>
      <c r="F122" s="276"/>
      <c r="G122" s="270">
        <v>407</v>
      </c>
      <c r="H122" s="257">
        <v>73600</v>
      </c>
    </row>
    <row r="123" spans="1:8">
      <c r="A123" s="283" t="s">
        <v>251</v>
      </c>
      <c r="B123" s="284" t="s">
        <v>252</v>
      </c>
      <c r="C123" s="285">
        <v>156</v>
      </c>
      <c r="D123" s="293">
        <v>0</v>
      </c>
      <c r="E123" s="297">
        <v>7</v>
      </c>
      <c r="F123" s="277"/>
      <c r="G123" s="286">
        <v>163</v>
      </c>
      <c r="H123" s="287">
        <v>29476</v>
      </c>
    </row>
    <row r="124" spans="1:8" ht="15.75" thickBot="1">
      <c r="A124" s="278"/>
      <c r="B124" s="278" t="s">
        <v>564</v>
      </c>
      <c r="C124" s="288">
        <v>130558</v>
      </c>
      <c r="D124" s="272">
        <v>8446</v>
      </c>
      <c r="E124" s="274">
        <v>7721</v>
      </c>
      <c r="F124" s="274">
        <v>219</v>
      </c>
      <c r="G124" s="274">
        <v>146944</v>
      </c>
      <c r="H124" s="289">
        <v>26572678</v>
      </c>
    </row>
  </sheetData>
  <mergeCells count="3">
    <mergeCell ref="A1:H1"/>
    <mergeCell ref="A2:H2"/>
    <mergeCell ref="A3:H3"/>
  </mergeCells>
  <pageMargins left="0.45" right="0.45" top="0.75" bottom="0.75" header="0.3" footer="0.3"/>
  <pageSetup orientation="portrait" r:id="rId1"/>
  <headerFooter>
    <oddFooter>&amp;L&amp;8Division of School Business
School Allotments Section
FY 2022-2023 Planning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1:G53"/>
  <sheetViews>
    <sheetView zoomScaleNormal="100" workbookViewId="0">
      <selection activeCell="A2" sqref="A2:C2"/>
    </sheetView>
  </sheetViews>
  <sheetFormatPr defaultColWidth="8.85546875" defaultRowHeight="15"/>
  <cols>
    <col min="1" max="1" width="8.7109375" style="11"/>
    <col min="2" max="2" width="21.42578125" customWidth="1"/>
    <col min="3" max="3" width="14.42578125" style="50" bestFit="1" customWidth="1"/>
    <col min="5" max="5" width="10.7109375" customWidth="1"/>
    <col min="6" max="6" width="14.140625" customWidth="1"/>
    <col min="7" max="7" width="8.85546875" customWidth="1"/>
  </cols>
  <sheetData>
    <row r="1" spans="1:6">
      <c r="A1" s="513" t="s">
        <v>352</v>
      </c>
      <c r="B1" s="513"/>
      <c r="C1" s="513"/>
      <c r="D1" s="27"/>
    </row>
    <row r="2" spans="1:6">
      <c r="A2" s="513" t="s">
        <v>6</v>
      </c>
      <c r="B2" s="513"/>
      <c r="C2" s="513"/>
      <c r="D2" s="27"/>
    </row>
    <row r="3" spans="1:6" ht="15.75" thickBot="1">
      <c r="A3" s="513" t="s">
        <v>257</v>
      </c>
      <c r="B3" s="513"/>
      <c r="C3" s="513"/>
      <c r="D3" s="27"/>
    </row>
    <row r="4" spans="1:6">
      <c r="A4" s="9"/>
      <c r="B4" s="9"/>
      <c r="C4" s="519" t="s">
        <v>335</v>
      </c>
    </row>
    <row r="5" spans="1:6">
      <c r="A5" s="10"/>
      <c r="B5" s="10"/>
      <c r="C5" s="520"/>
    </row>
    <row r="6" spans="1:6" ht="15.75" thickBot="1">
      <c r="A6" s="103" t="s">
        <v>266</v>
      </c>
      <c r="B6" s="103" t="s">
        <v>267</v>
      </c>
      <c r="C6" s="521"/>
      <c r="E6" s="73" t="s">
        <v>288</v>
      </c>
    </row>
    <row r="7" spans="1:6">
      <c r="A7" s="101" t="s">
        <v>4</v>
      </c>
      <c r="B7" s="102" t="s">
        <v>29</v>
      </c>
      <c r="C7" s="46">
        <v>1548700</v>
      </c>
      <c r="E7" s="8" t="s">
        <v>283</v>
      </c>
      <c r="F7" s="65" t="s">
        <v>255</v>
      </c>
    </row>
    <row r="8" spans="1:6">
      <c r="A8" s="97" t="s">
        <v>30</v>
      </c>
      <c r="B8" s="98" t="s">
        <v>358</v>
      </c>
      <c r="C8" s="46">
        <v>1548000</v>
      </c>
      <c r="E8" s="6" t="s">
        <v>256</v>
      </c>
      <c r="F8" s="66">
        <v>1710000</v>
      </c>
    </row>
    <row r="9" spans="1:6">
      <c r="A9" s="97" t="s">
        <v>32</v>
      </c>
      <c r="B9" s="98" t="s">
        <v>33</v>
      </c>
      <c r="C9" s="46">
        <v>1498000</v>
      </c>
      <c r="E9" s="6" t="s">
        <v>258</v>
      </c>
      <c r="F9" s="66">
        <v>1820000</v>
      </c>
    </row>
    <row r="10" spans="1:6">
      <c r="A10" s="97" t="s">
        <v>34</v>
      </c>
      <c r="B10" s="98" t="s">
        <v>35</v>
      </c>
      <c r="C10" s="46">
        <v>1600000</v>
      </c>
      <c r="E10" s="6" t="s">
        <v>259</v>
      </c>
      <c r="F10" s="66">
        <v>1548700</v>
      </c>
    </row>
    <row r="11" spans="1:6">
      <c r="A11" s="97" t="s">
        <v>38</v>
      </c>
      <c r="B11" s="98" t="s">
        <v>39</v>
      </c>
      <c r="C11" s="46">
        <v>1600000</v>
      </c>
      <c r="E11" s="6" t="s">
        <v>260</v>
      </c>
      <c r="F11" s="66">
        <v>1600000</v>
      </c>
    </row>
    <row r="12" spans="1:6">
      <c r="A12" s="97" t="s">
        <v>56</v>
      </c>
      <c r="B12" s="98" t="s">
        <v>57</v>
      </c>
      <c r="C12" s="46">
        <v>1600000</v>
      </c>
      <c r="E12" s="6" t="s">
        <v>261</v>
      </c>
      <c r="F12" s="66">
        <v>1560000</v>
      </c>
    </row>
    <row r="13" spans="1:6">
      <c r="A13" s="97" t="s">
        <v>60</v>
      </c>
      <c r="B13" s="98" t="s">
        <v>61</v>
      </c>
      <c r="C13" s="46">
        <v>1560000</v>
      </c>
      <c r="E13" s="6" t="s">
        <v>262</v>
      </c>
      <c r="F13" s="66">
        <v>1470000</v>
      </c>
    </row>
    <row r="14" spans="1:6">
      <c r="A14" s="97" t="s">
        <v>70</v>
      </c>
      <c r="B14" s="98" t="s">
        <v>71</v>
      </c>
      <c r="C14" s="46">
        <v>1548000</v>
      </c>
      <c r="E14" s="6" t="s">
        <v>263</v>
      </c>
      <c r="F14" s="66">
        <v>1498000</v>
      </c>
    </row>
    <row r="15" spans="1:6" ht="15.75" thickBot="1">
      <c r="A15" s="97" t="s">
        <v>72</v>
      </c>
      <c r="B15" s="98" t="s">
        <v>273</v>
      </c>
      <c r="C15" s="46">
        <v>1600000</v>
      </c>
      <c r="E15" s="7" t="s">
        <v>264</v>
      </c>
      <c r="F15" s="67">
        <v>1548000</v>
      </c>
    </row>
    <row r="16" spans="1:6">
      <c r="A16" s="97" t="s">
        <v>74</v>
      </c>
      <c r="B16" s="98" t="s">
        <v>75</v>
      </c>
      <c r="C16" s="46">
        <v>1820000</v>
      </c>
    </row>
    <row r="17" spans="1:3">
      <c r="A17" s="97" t="s">
        <v>110</v>
      </c>
      <c r="B17" s="98" t="s">
        <v>356</v>
      </c>
      <c r="C17" s="46">
        <v>1548700</v>
      </c>
    </row>
    <row r="18" spans="1:3">
      <c r="A18" s="97" t="s">
        <v>112</v>
      </c>
      <c r="B18" s="98" t="s">
        <v>113</v>
      </c>
      <c r="C18" s="46">
        <v>1820000</v>
      </c>
    </row>
    <row r="19" spans="1:3">
      <c r="A19" s="97" t="s">
        <v>116</v>
      </c>
      <c r="B19" s="98" t="s">
        <v>117</v>
      </c>
      <c r="C19" s="46">
        <v>1498000</v>
      </c>
    </row>
    <row r="20" spans="1:3">
      <c r="A20" s="97" t="s">
        <v>132</v>
      </c>
      <c r="B20" s="98" t="s">
        <v>133</v>
      </c>
      <c r="C20" s="46">
        <v>1470000</v>
      </c>
    </row>
    <row r="21" spans="1:3">
      <c r="A21" s="97" t="s">
        <v>136</v>
      </c>
      <c r="B21" s="98" t="s">
        <v>137</v>
      </c>
      <c r="C21" s="46">
        <v>1820000</v>
      </c>
    </row>
    <row r="22" spans="1:3">
      <c r="A22" s="97" t="s">
        <v>146</v>
      </c>
      <c r="B22" s="98" t="s">
        <v>147</v>
      </c>
      <c r="C22" s="46">
        <v>1820000</v>
      </c>
    </row>
    <row r="23" spans="1:3">
      <c r="A23" s="97" t="s">
        <v>156</v>
      </c>
      <c r="B23" s="98" t="s">
        <v>157</v>
      </c>
      <c r="C23" s="46">
        <v>1560000</v>
      </c>
    </row>
    <row r="24" spans="1:3">
      <c r="A24" s="97" t="s">
        <v>158</v>
      </c>
      <c r="B24" s="98" t="s">
        <v>357</v>
      </c>
      <c r="C24" s="46">
        <v>1498000</v>
      </c>
    </row>
    <row r="25" spans="1:3">
      <c r="A25" s="97" t="s">
        <v>164</v>
      </c>
      <c r="B25" s="98" t="s">
        <v>165</v>
      </c>
      <c r="C25" s="46">
        <v>1600000</v>
      </c>
    </row>
    <row r="26" spans="1:3">
      <c r="A26" s="97" t="s">
        <v>173</v>
      </c>
      <c r="B26" s="98" t="s">
        <v>174</v>
      </c>
      <c r="C26" s="46">
        <v>1820000</v>
      </c>
    </row>
    <row r="27" spans="1:3">
      <c r="A27" s="97" t="s">
        <v>181</v>
      </c>
      <c r="B27" s="98" t="s">
        <v>182</v>
      </c>
      <c r="C27" s="46">
        <v>1820000</v>
      </c>
    </row>
    <row r="28" spans="1:3">
      <c r="A28" s="97" t="s">
        <v>187</v>
      </c>
      <c r="B28" s="98" t="s">
        <v>188</v>
      </c>
      <c r="C28" s="46">
        <v>1548700</v>
      </c>
    </row>
    <row r="29" spans="1:3">
      <c r="A29" s="97" t="s">
        <v>193</v>
      </c>
      <c r="B29" s="98" t="s">
        <v>194</v>
      </c>
      <c r="C29" s="46">
        <v>1560000</v>
      </c>
    </row>
    <row r="30" spans="1:3">
      <c r="A30" s="97" t="s">
        <v>225</v>
      </c>
      <c r="B30" s="98" t="s">
        <v>226</v>
      </c>
      <c r="C30" s="46">
        <v>1600000</v>
      </c>
    </row>
    <row r="31" spans="1:3">
      <c r="A31" s="97" t="s">
        <v>227</v>
      </c>
      <c r="B31" s="98" t="s">
        <v>228</v>
      </c>
      <c r="C31" s="46">
        <v>1548000</v>
      </c>
    </row>
    <row r="32" spans="1:3">
      <c r="A32" s="97" t="s">
        <v>229</v>
      </c>
      <c r="B32" s="98" t="s">
        <v>230</v>
      </c>
      <c r="C32" s="46">
        <v>1820000</v>
      </c>
    </row>
    <row r="33" spans="1:7">
      <c r="A33" s="97" t="s">
        <v>237</v>
      </c>
      <c r="B33" s="98" t="s">
        <v>238</v>
      </c>
      <c r="C33" s="46">
        <v>1548700</v>
      </c>
    </row>
    <row r="34" spans="1:7">
      <c r="A34" s="97" t="s">
        <v>239</v>
      </c>
      <c r="B34" s="98" t="s">
        <v>240</v>
      </c>
      <c r="C34" s="46">
        <v>1820000</v>
      </c>
    </row>
    <row r="35" spans="1:7" ht="15.75" thickBot="1">
      <c r="A35" s="99" t="s">
        <v>251</v>
      </c>
      <c r="B35" s="100" t="s">
        <v>252</v>
      </c>
      <c r="C35" s="64">
        <v>1560000</v>
      </c>
    </row>
    <row r="36" spans="1:7" ht="15.75" thickBot="1">
      <c r="A36" s="63"/>
      <c r="B36" s="70" t="s">
        <v>269</v>
      </c>
      <c r="C36" s="71">
        <f>SUM(C7:C35)</f>
        <v>47202800</v>
      </c>
    </row>
    <row r="38" spans="1:7">
      <c r="A38" s="386" t="s">
        <v>268</v>
      </c>
    </row>
    <row r="39" spans="1:7" ht="99.75" customHeight="1">
      <c r="A39" s="522" t="s">
        <v>282</v>
      </c>
      <c r="B39" s="522"/>
      <c r="C39" s="522"/>
      <c r="D39" s="522"/>
      <c r="E39" s="522"/>
      <c r="F39" s="522"/>
      <c r="G39" s="522"/>
    </row>
    <row r="40" spans="1:7" ht="6.75" customHeight="1"/>
    <row r="41" spans="1:7" ht="15" customHeight="1">
      <c r="A41" s="74" t="s">
        <v>339</v>
      </c>
    </row>
    <row r="42" spans="1:7" ht="15" customHeight="1"/>
    <row r="50" spans="2:5" ht="178.5" customHeight="1">
      <c r="D50" s="62"/>
      <c r="E50" s="62"/>
    </row>
    <row r="51" spans="2:5">
      <c r="B51" s="62"/>
      <c r="C51" s="68"/>
    </row>
    <row r="52" spans="2:5" ht="27.6" customHeight="1">
      <c r="D52" s="61"/>
      <c r="E52" s="61"/>
    </row>
    <row r="53" spans="2:5" ht="18.75">
      <c r="B53" s="61"/>
      <c r="C53" s="69"/>
    </row>
  </sheetData>
  <mergeCells count="5">
    <mergeCell ref="A1:C1"/>
    <mergeCell ref="A2:C2"/>
    <mergeCell ref="A3:C3"/>
    <mergeCell ref="C4:C6"/>
    <mergeCell ref="A39:G39"/>
  </mergeCells>
  <printOptions horizontalCentered="1"/>
  <pageMargins left="0.7" right="0.7" top="0.5" bottom="0.5" header="0.3" footer="0.3"/>
  <pageSetup orientation="portrait" r:id="rId1"/>
  <headerFooter>
    <oddFooter>&amp;L&amp;"-,Italic"&amp;8Division of School Business
School Allotments Section
FY2022-2023 Planning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sheetPr>
  <dimension ref="A1:O137"/>
  <sheetViews>
    <sheetView topLeftCell="A5" zoomScaleNormal="100" workbookViewId="0">
      <selection activeCell="A6" sqref="A6:C6"/>
    </sheetView>
  </sheetViews>
  <sheetFormatPr defaultColWidth="9.28515625" defaultRowHeight="13.7" customHeight="1"/>
  <cols>
    <col min="1" max="1" width="11.85546875" style="12" customWidth="1"/>
    <col min="2" max="2" width="20.85546875" style="13" customWidth="1"/>
    <col min="3" max="3" width="15.28515625" style="13" customWidth="1"/>
    <col min="4" max="4" width="1" style="13" customWidth="1"/>
    <col min="5" max="5" width="20.7109375" style="13" hidden="1" customWidth="1"/>
    <col min="6" max="6" width="1.85546875" style="13" customWidth="1"/>
    <col min="7" max="7" width="9.28515625" style="13"/>
    <col min="8" max="8" width="12.7109375" style="13" customWidth="1"/>
    <col min="9" max="16384" width="9.28515625" style="13"/>
  </cols>
  <sheetData>
    <row r="1" spans="1:10" ht="13.7" hidden="1" customHeight="1"/>
    <row r="2" spans="1:10" ht="13.7" hidden="1" customHeight="1"/>
    <row r="3" spans="1:10" ht="13.7" hidden="1" customHeight="1"/>
    <row r="4" spans="1:10" ht="13.7" hidden="1" customHeight="1"/>
    <row r="5" spans="1:10" ht="13.7" customHeight="1">
      <c r="A5" s="513" t="s">
        <v>352</v>
      </c>
      <c r="B5" s="513"/>
      <c r="C5" s="513"/>
      <c r="D5" s="19"/>
      <c r="E5" s="19"/>
    </row>
    <row r="6" spans="1:10" ht="13.7" customHeight="1">
      <c r="A6" s="513" t="s">
        <v>333</v>
      </c>
      <c r="B6" s="513"/>
      <c r="C6" s="513"/>
    </row>
    <row r="7" spans="1:10" ht="14.25" customHeight="1">
      <c r="A7" s="513" t="s">
        <v>332</v>
      </c>
      <c r="B7" s="513"/>
      <c r="C7" s="513"/>
    </row>
    <row r="8" spans="1:10" ht="12" customHeight="1">
      <c r="A8" s="43"/>
    </row>
    <row r="9" spans="1:10" ht="8.4499999999999993" customHeight="1" thickBot="1">
      <c r="A9" s="42"/>
    </row>
    <row r="10" spans="1:10" ht="21.2" customHeight="1" thickBot="1">
      <c r="A10" s="388" t="s">
        <v>10</v>
      </c>
      <c r="B10" s="26" t="s">
        <v>267</v>
      </c>
      <c r="C10" s="14" t="s">
        <v>255</v>
      </c>
      <c r="E10" s="15"/>
    </row>
    <row r="11" spans="1:10" ht="13.7" customHeight="1">
      <c r="A11" s="105" t="s">
        <v>25</v>
      </c>
      <c r="B11" s="106" t="s">
        <v>271</v>
      </c>
      <c r="C11" s="389">
        <v>1405551</v>
      </c>
      <c r="H11" s="16"/>
      <c r="J11" s="17"/>
    </row>
    <row r="12" spans="1:10" ht="13.7" customHeight="1">
      <c r="A12" s="107" t="s">
        <v>27</v>
      </c>
      <c r="B12" s="108" t="s">
        <v>359</v>
      </c>
      <c r="C12" s="389">
        <v>329517</v>
      </c>
      <c r="H12" s="16"/>
      <c r="J12" s="17"/>
    </row>
    <row r="13" spans="1:10" ht="13.7" customHeight="1">
      <c r="A13" s="107" t="s">
        <v>4</v>
      </c>
      <c r="B13" s="108" t="s">
        <v>360</v>
      </c>
      <c r="C13" s="389">
        <v>59051</v>
      </c>
      <c r="H13" s="16"/>
      <c r="J13" s="17"/>
    </row>
    <row r="14" spans="1:10" ht="13.7" customHeight="1">
      <c r="A14" s="107" t="s">
        <v>30</v>
      </c>
      <c r="B14" s="108" t="s">
        <v>361</v>
      </c>
      <c r="C14" s="389">
        <v>293066</v>
      </c>
      <c r="H14" s="16"/>
      <c r="J14" s="17"/>
    </row>
    <row r="15" spans="1:10" ht="13.7" customHeight="1">
      <c r="A15" s="107" t="s">
        <v>32</v>
      </c>
      <c r="B15" s="108" t="s">
        <v>362</v>
      </c>
      <c r="C15" s="389">
        <v>120288</v>
      </c>
      <c r="H15" s="16"/>
      <c r="J15" s="17"/>
    </row>
    <row r="16" spans="1:10" ht="13.7" customHeight="1">
      <c r="A16" s="107" t="s">
        <v>34</v>
      </c>
      <c r="B16" s="108" t="s">
        <v>363</v>
      </c>
      <c r="C16" s="389">
        <v>78734</v>
      </c>
      <c r="H16" s="16"/>
      <c r="J16" s="17"/>
    </row>
    <row r="17" spans="1:10" ht="13.7" customHeight="1">
      <c r="A17" s="107" t="s">
        <v>36</v>
      </c>
      <c r="B17" s="108" t="s">
        <v>364</v>
      </c>
      <c r="C17" s="389">
        <v>290879</v>
      </c>
      <c r="H17" s="16"/>
      <c r="J17" s="17"/>
    </row>
    <row r="18" spans="1:10" ht="13.7" customHeight="1">
      <c r="A18" s="107" t="s">
        <v>38</v>
      </c>
      <c r="B18" s="108" t="s">
        <v>365</v>
      </c>
      <c r="C18" s="389">
        <v>190274</v>
      </c>
      <c r="H18" s="16"/>
      <c r="J18" s="17"/>
    </row>
    <row r="19" spans="1:10" ht="13.7" customHeight="1">
      <c r="A19" s="107" t="s">
        <v>40</v>
      </c>
      <c r="B19" s="108" t="s">
        <v>366</v>
      </c>
      <c r="C19" s="389">
        <v>370342</v>
      </c>
      <c r="H19" s="16"/>
      <c r="J19" s="17"/>
    </row>
    <row r="20" spans="1:10" ht="13.7" customHeight="1">
      <c r="A20" s="107" t="s">
        <v>42</v>
      </c>
      <c r="B20" s="108" t="s">
        <v>367</v>
      </c>
      <c r="C20" s="389">
        <v>618938</v>
      </c>
      <c r="H20" s="16"/>
      <c r="J20" s="17"/>
    </row>
    <row r="21" spans="1:10" ht="13.7" customHeight="1">
      <c r="A21" s="107" t="s">
        <v>44</v>
      </c>
      <c r="B21" s="108" t="s">
        <v>368</v>
      </c>
      <c r="C21" s="389">
        <v>855140</v>
      </c>
      <c r="H21" s="16"/>
      <c r="J21" s="17"/>
    </row>
    <row r="22" spans="1:10" ht="13.7" customHeight="1">
      <c r="A22" s="107" t="s">
        <v>46</v>
      </c>
      <c r="B22" s="108" t="s">
        <v>369</v>
      </c>
      <c r="C22" s="389">
        <v>229641</v>
      </c>
      <c r="H22" s="16"/>
      <c r="J22" s="17"/>
    </row>
    <row r="23" spans="1:10" ht="13.7" customHeight="1">
      <c r="A23" s="107" t="s">
        <v>48</v>
      </c>
      <c r="B23" s="108" t="s">
        <v>370</v>
      </c>
      <c r="C23" s="389">
        <v>939707</v>
      </c>
      <c r="D23" s="387"/>
      <c r="H23" s="16"/>
      <c r="J23" s="17"/>
    </row>
    <row r="24" spans="1:10" ht="13.7" customHeight="1">
      <c r="A24" s="107" t="s">
        <v>50</v>
      </c>
      <c r="B24" s="108" t="s">
        <v>371</v>
      </c>
      <c r="C24" s="389">
        <v>1181741</v>
      </c>
      <c r="D24" s="387"/>
      <c r="H24" s="16"/>
      <c r="J24" s="17"/>
    </row>
    <row r="25" spans="1:10" ht="13.7" customHeight="1">
      <c r="A25" s="107" t="s">
        <v>52</v>
      </c>
      <c r="B25" s="108" t="s">
        <v>372</v>
      </c>
      <c r="C25" s="389">
        <v>399503</v>
      </c>
      <c r="H25" s="16"/>
      <c r="J25" s="17"/>
    </row>
    <row r="26" spans="1:10" ht="13.7" customHeight="1">
      <c r="A26" s="107" t="s">
        <v>54</v>
      </c>
      <c r="B26" s="108" t="s">
        <v>373</v>
      </c>
      <c r="C26" s="389">
        <v>881385</v>
      </c>
      <c r="H26" s="16"/>
      <c r="J26" s="17"/>
    </row>
    <row r="27" spans="1:10" ht="13.7" customHeight="1">
      <c r="A27" s="107" t="s">
        <v>56</v>
      </c>
      <c r="B27" s="108" t="s">
        <v>374</v>
      </c>
      <c r="C27" s="389">
        <v>109353</v>
      </c>
      <c r="H27" s="16"/>
      <c r="J27" s="17"/>
    </row>
    <row r="28" spans="1:10" ht="13.7" customHeight="1">
      <c r="A28" s="107" t="s">
        <v>58</v>
      </c>
      <c r="B28" s="108" t="s">
        <v>375</v>
      </c>
      <c r="C28" s="389">
        <v>330246</v>
      </c>
      <c r="H28" s="16"/>
      <c r="J28" s="17"/>
    </row>
    <row r="29" spans="1:10" ht="13.7" customHeight="1">
      <c r="A29" s="107" t="s">
        <v>60</v>
      </c>
      <c r="B29" s="108" t="s">
        <v>376</v>
      </c>
      <c r="C29" s="389">
        <v>175694</v>
      </c>
      <c r="H29" s="16"/>
      <c r="J29" s="17"/>
    </row>
    <row r="30" spans="1:10" ht="13.7" customHeight="1">
      <c r="A30" s="107" t="s">
        <v>62</v>
      </c>
      <c r="B30" s="108" t="s">
        <v>377</v>
      </c>
      <c r="C30" s="389">
        <v>574468</v>
      </c>
      <c r="H30" s="16"/>
      <c r="J30" s="17"/>
    </row>
    <row r="31" spans="1:10" ht="13.7" customHeight="1">
      <c r="A31" s="107" t="s">
        <v>64</v>
      </c>
      <c r="B31" s="108" t="s">
        <v>378</v>
      </c>
      <c r="C31" s="389">
        <v>177881</v>
      </c>
      <c r="H31" s="16"/>
      <c r="J31" s="17"/>
    </row>
    <row r="32" spans="1:10" ht="13.7" customHeight="1">
      <c r="A32" s="107" t="s">
        <v>66</v>
      </c>
      <c r="B32" s="108" t="s">
        <v>379</v>
      </c>
      <c r="C32" s="389">
        <v>144346</v>
      </c>
      <c r="H32" s="16"/>
      <c r="J32" s="17"/>
    </row>
    <row r="33" spans="1:10" ht="13.7" customHeight="1">
      <c r="A33" s="107" t="s">
        <v>68</v>
      </c>
      <c r="B33" s="108" t="s">
        <v>380</v>
      </c>
      <c r="C33" s="389">
        <v>339723</v>
      </c>
      <c r="H33" s="16"/>
      <c r="J33" s="17"/>
    </row>
    <row r="34" spans="1:10" ht="13.7" customHeight="1">
      <c r="A34" s="107" t="s">
        <v>70</v>
      </c>
      <c r="B34" s="108" t="s">
        <v>381</v>
      </c>
      <c r="C34" s="389">
        <v>131224</v>
      </c>
      <c r="H34" s="16"/>
      <c r="J34" s="17"/>
    </row>
    <row r="35" spans="1:10" ht="13.7" customHeight="1">
      <c r="A35" s="107" t="s">
        <v>72</v>
      </c>
      <c r="B35" s="108" t="s">
        <v>382</v>
      </c>
      <c r="C35" s="389">
        <v>146533</v>
      </c>
      <c r="H35" s="16"/>
      <c r="J35" s="17"/>
    </row>
    <row r="36" spans="1:10" ht="13.7" customHeight="1">
      <c r="A36" s="107" t="s">
        <v>74</v>
      </c>
      <c r="B36" s="108" t="s">
        <v>383</v>
      </c>
      <c r="C36" s="389">
        <v>53218</v>
      </c>
      <c r="H36" s="16"/>
      <c r="J36" s="17"/>
    </row>
    <row r="37" spans="1:10" ht="13.7" customHeight="1">
      <c r="A37" s="107" t="s">
        <v>76</v>
      </c>
      <c r="B37" s="108" t="s">
        <v>384</v>
      </c>
      <c r="C37" s="389">
        <v>962306</v>
      </c>
      <c r="H37" s="16"/>
      <c r="J37" s="17"/>
    </row>
    <row r="38" spans="1:10" ht="13.7" customHeight="1">
      <c r="A38" s="107" t="s">
        <v>78</v>
      </c>
      <c r="B38" s="108" t="s">
        <v>385</v>
      </c>
      <c r="C38" s="389">
        <v>484798</v>
      </c>
      <c r="H38" s="16"/>
      <c r="J38" s="17"/>
    </row>
    <row r="39" spans="1:10" ht="13.7" customHeight="1">
      <c r="A39" s="107" t="s">
        <v>80</v>
      </c>
      <c r="B39" s="108" t="s">
        <v>386</v>
      </c>
      <c r="C39" s="389">
        <v>210687</v>
      </c>
      <c r="H39" s="16"/>
      <c r="J39" s="17"/>
    </row>
    <row r="40" spans="1:10" ht="13.7" customHeight="1">
      <c r="A40" s="107" t="s">
        <v>82</v>
      </c>
      <c r="B40" s="108" t="s">
        <v>387</v>
      </c>
      <c r="C40" s="389">
        <v>843476</v>
      </c>
      <c r="H40" s="16"/>
      <c r="J40" s="17"/>
    </row>
    <row r="41" spans="1:10" ht="13.7" customHeight="1">
      <c r="A41" s="107" t="s">
        <v>84</v>
      </c>
      <c r="B41" s="108" t="s">
        <v>388</v>
      </c>
      <c r="C41" s="389">
        <v>3301732</v>
      </c>
      <c r="H41" s="16"/>
      <c r="J41" s="17"/>
    </row>
    <row r="42" spans="1:10" ht="13.7" customHeight="1">
      <c r="A42" s="107" t="s">
        <v>86</v>
      </c>
      <c r="B42" s="108" t="s">
        <v>389</v>
      </c>
      <c r="C42" s="389">
        <v>199751</v>
      </c>
      <c r="H42" s="16"/>
      <c r="J42" s="17"/>
    </row>
    <row r="43" spans="1:10" ht="13.7" customHeight="1">
      <c r="A43" s="107" t="s">
        <v>88</v>
      </c>
      <c r="B43" s="108" t="s">
        <v>390</v>
      </c>
      <c r="C43" s="389">
        <v>177881</v>
      </c>
      <c r="H43" s="16"/>
      <c r="J43" s="17"/>
    </row>
    <row r="44" spans="1:10" ht="13.7" customHeight="1">
      <c r="A44" s="107" t="s">
        <v>90</v>
      </c>
      <c r="B44" s="108" t="s">
        <v>391</v>
      </c>
      <c r="C44" s="389">
        <v>941894</v>
      </c>
      <c r="H44" s="16"/>
      <c r="J44" s="17"/>
    </row>
    <row r="45" spans="1:10" ht="13.7" customHeight="1">
      <c r="A45" s="107" t="s">
        <v>92</v>
      </c>
      <c r="B45" s="108" t="s">
        <v>392</v>
      </c>
      <c r="C45" s="389">
        <v>1046144</v>
      </c>
      <c r="H45" s="16"/>
      <c r="J45" s="17"/>
    </row>
    <row r="46" spans="1:10" ht="13.7" customHeight="1">
      <c r="A46" s="107" t="s">
        <v>94</v>
      </c>
      <c r="B46" s="108" t="s">
        <v>393</v>
      </c>
      <c r="C46" s="389">
        <v>661950</v>
      </c>
      <c r="H46" s="16"/>
      <c r="J46" s="17"/>
    </row>
    <row r="47" spans="1:10" ht="13.7" customHeight="1">
      <c r="A47" s="107" t="s">
        <v>96</v>
      </c>
      <c r="B47" s="108" t="s">
        <v>394</v>
      </c>
      <c r="C47" s="389">
        <v>212874</v>
      </c>
      <c r="H47" s="16"/>
      <c r="J47" s="17"/>
    </row>
    <row r="48" spans="1:10" ht="13.7" customHeight="1">
      <c r="A48" s="107" t="s">
        <v>98</v>
      </c>
      <c r="B48" s="108" t="s">
        <v>395</v>
      </c>
      <c r="C48" s="389">
        <v>851495</v>
      </c>
      <c r="H48" s="16"/>
      <c r="J48" s="17"/>
    </row>
    <row r="49" spans="1:10" ht="13.7" customHeight="1">
      <c r="A49" s="107" t="s">
        <v>100</v>
      </c>
      <c r="B49" s="108" t="s">
        <v>396</v>
      </c>
      <c r="C49" s="389">
        <v>1474078</v>
      </c>
      <c r="H49" s="16"/>
      <c r="J49" s="17"/>
    </row>
    <row r="50" spans="1:10" ht="13.7" customHeight="1">
      <c r="A50" s="107" t="s">
        <v>102</v>
      </c>
      <c r="B50" s="108" t="s">
        <v>397</v>
      </c>
      <c r="C50" s="389">
        <v>1903750</v>
      </c>
      <c r="H50" s="16"/>
      <c r="J50" s="17"/>
    </row>
    <row r="51" spans="1:10" ht="13.7" customHeight="1">
      <c r="A51" s="107" t="s">
        <v>104</v>
      </c>
      <c r="B51" s="108" t="s">
        <v>398</v>
      </c>
      <c r="C51" s="389">
        <v>2175396</v>
      </c>
      <c r="H51" s="16"/>
      <c r="J51" s="17"/>
    </row>
    <row r="52" spans="1:10" ht="13.7" customHeight="1">
      <c r="A52" s="107" t="s">
        <v>106</v>
      </c>
      <c r="B52" s="108" t="s">
        <v>399</v>
      </c>
      <c r="C52" s="389">
        <v>2052191</v>
      </c>
      <c r="H52" s="16"/>
      <c r="J52" s="17"/>
    </row>
    <row r="53" spans="1:10" ht="13.7" customHeight="1">
      <c r="A53" s="107" t="s">
        <v>108</v>
      </c>
      <c r="B53" s="108" t="s">
        <v>400</v>
      </c>
      <c r="C53" s="389">
        <v>1363996</v>
      </c>
      <c r="H53" s="16"/>
      <c r="J53" s="17"/>
    </row>
    <row r="54" spans="1:10" ht="13.7" customHeight="1">
      <c r="A54" s="107" t="s">
        <v>110</v>
      </c>
      <c r="B54" s="108" t="s">
        <v>401</v>
      </c>
      <c r="C54" s="389">
        <v>115914</v>
      </c>
      <c r="H54" s="16"/>
      <c r="J54" s="17"/>
    </row>
    <row r="55" spans="1:10" ht="13.7" customHeight="1">
      <c r="A55" s="107" t="s">
        <v>112</v>
      </c>
      <c r="B55" s="108" t="s">
        <v>402</v>
      </c>
      <c r="C55" s="389">
        <v>85295</v>
      </c>
      <c r="H55" s="16"/>
      <c r="J55" s="17"/>
    </row>
    <row r="56" spans="1:10" ht="13.7" customHeight="1">
      <c r="A56" s="107" t="s">
        <v>114</v>
      </c>
      <c r="B56" s="108" t="s">
        <v>403</v>
      </c>
      <c r="C56" s="389">
        <v>555513</v>
      </c>
      <c r="H56" s="16"/>
      <c r="J56" s="17"/>
    </row>
    <row r="57" spans="1:10" ht="13.7" customHeight="1">
      <c r="A57" s="107" t="s">
        <v>116</v>
      </c>
      <c r="B57" s="108" t="s">
        <v>404</v>
      </c>
      <c r="C57" s="389">
        <v>272653</v>
      </c>
      <c r="H57" s="16"/>
      <c r="J57" s="17"/>
    </row>
    <row r="58" spans="1:10" ht="13.7" customHeight="1">
      <c r="A58" s="107" t="s">
        <v>118</v>
      </c>
      <c r="B58" s="108" t="s">
        <v>405</v>
      </c>
      <c r="C58" s="389">
        <v>2868694</v>
      </c>
      <c r="H58" s="16"/>
      <c r="J58" s="17"/>
    </row>
    <row r="59" spans="1:10" ht="13.7" customHeight="1">
      <c r="A59" s="107" t="s">
        <v>120</v>
      </c>
      <c r="B59" s="108" t="s">
        <v>406</v>
      </c>
      <c r="C59" s="389">
        <v>1283250</v>
      </c>
      <c r="H59" s="16"/>
      <c r="J59" s="17"/>
    </row>
    <row r="60" spans="1:10" ht="13.7" customHeight="1">
      <c r="A60" s="107" t="s">
        <v>122</v>
      </c>
      <c r="B60" s="108" t="s">
        <v>407</v>
      </c>
      <c r="C60" s="389">
        <v>199751</v>
      </c>
      <c r="H60" s="16"/>
      <c r="J60" s="17"/>
    </row>
    <row r="61" spans="1:10" ht="13.7" customHeight="1">
      <c r="A61" s="107" t="s">
        <v>124</v>
      </c>
      <c r="B61" s="108" t="s">
        <v>408</v>
      </c>
      <c r="C61" s="389">
        <v>264500</v>
      </c>
      <c r="H61" s="16"/>
      <c r="J61" s="17"/>
    </row>
    <row r="62" spans="1:10" ht="13.7" customHeight="1">
      <c r="A62" s="107" t="s">
        <v>126</v>
      </c>
      <c r="B62" s="108" t="s">
        <v>409</v>
      </c>
      <c r="C62" s="389">
        <v>1667998</v>
      </c>
      <c r="H62" s="16"/>
      <c r="J62" s="17"/>
    </row>
    <row r="63" spans="1:10" ht="13.7" customHeight="1">
      <c r="A63" s="107" t="s">
        <v>128</v>
      </c>
      <c r="B63" s="108" t="s">
        <v>410</v>
      </c>
      <c r="C63" s="389">
        <v>282860</v>
      </c>
      <c r="H63" s="16"/>
      <c r="J63" s="17"/>
    </row>
    <row r="64" spans="1:10" ht="13.7" customHeight="1">
      <c r="A64" s="107" t="s">
        <v>130</v>
      </c>
      <c r="B64" s="108" t="s">
        <v>411</v>
      </c>
      <c r="C64" s="389">
        <v>528540</v>
      </c>
      <c r="H64" s="16"/>
      <c r="J64" s="17"/>
    </row>
    <row r="65" spans="1:10" ht="13.7" customHeight="1">
      <c r="A65" s="107" t="s">
        <v>132</v>
      </c>
      <c r="B65" s="108" t="s">
        <v>412</v>
      </c>
      <c r="C65" s="389">
        <v>883500</v>
      </c>
      <c r="H65" s="16"/>
      <c r="J65" s="17"/>
    </row>
    <row r="66" spans="1:10" ht="13.7" customHeight="1">
      <c r="A66" s="107" t="s">
        <v>134</v>
      </c>
      <c r="B66" s="108" t="s">
        <v>413</v>
      </c>
      <c r="C66" s="389">
        <v>2573441</v>
      </c>
      <c r="H66" s="16"/>
      <c r="J66" s="17"/>
    </row>
    <row r="67" spans="1:10" ht="13.7" customHeight="1">
      <c r="A67" s="107" t="s">
        <v>136</v>
      </c>
      <c r="B67" s="108" t="s">
        <v>414</v>
      </c>
      <c r="C67" s="389">
        <v>162750</v>
      </c>
      <c r="H67" s="16"/>
      <c r="J67" s="17"/>
    </row>
    <row r="68" spans="1:10" ht="13.7" customHeight="1">
      <c r="A68" s="107" t="s">
        <v>138</v>
      </c>
      <c r="B68" s="108" t="s">
        <v>415</v>
      </c>
      <c r="C68" s="389">
        <v>791716</v>
      </c>
      <c r="H68" s="16"/>
      <c r="J68" s="17"/>
    </row>
    <row r="69" spans="1:10" ht="13.7" customHeight="1">
      <c r="A69" s="107" t="s">
        <v>140</v>
      </c>
      <c r="B69" s="108" t="s">
        <v>416</v>
      </c>
      <c r="C69" s="389">
        <v>220893</v>
      </c>
      <c r="H69" s="16"/>
      <c r="J69" s="17"/>
    </row>
    <row r="70" spans="1:10" ht="13.7" customHeight="1">
      <c r="A70" s="107" t="s">
        <v>142</v>
      </c>
      <c r="B70" s="108" t="s">
        <v>417</v>
      </c>
      <c r="C70" s="389">
        <v>150178</v>
      </c>
      <c r="H70" s="16"/>
      <c r="J70" s="17"/>
    </row>
    <row r="71" spans="1:10" ht="13.7" customHeight="1">
      <c r="A71" s="107" t="s">
        <v>144</v>
      </c>
      <c r="B71" s="108" t="s">
        <v>418</v>
      </c>
      <c r="C71" s="389">
        <v>2849010</v>
      </c>
      <c r="H71" s="16"/>
      <c r="J71" s="17"/>
    </row>
    <row r="72" spans="1:10" ht="13.7" customHeight="1">
      <c r="A72" s="107" t="s">
        <v>146</v>
      </c>
      <c r="B72" s="108" t="s">
        <v>419</v>
      </c>
      <c r="C72" s="389">
        <v>78005</v>
      </c>
      <c r="H72" s="16"/>
      <c r="J72" s="17"/>
    </row>
    <row r="73" spans="1:10" ht="13.7" customHeight="1">
      <c r="A73" s="107" t="s">
        <v>148</v>
      </c>
      <c r="B73" s="108" t="s">
        <v>420</v>
      </c>
      <c r="C73" s="389">
        <v>634976</v>
      </c>
      <c r="H73" s="16"/>
      <c r="J73" s="17"/>
    </row>
    <row r="74" spans="1:10" ht="13.7" customHeight="1">
      <c r="A74" s="107" t="s">
        <v>150</v>
      </c>
      <c r="B74" s="108" t="s">
        <v>421</v>
      </c>
      <c r="C74" s="389">
        <v>785155</v>
      </c>
      <c r="H74" s="16"/>
      <c r="J74" s="17"/>
    </row>
    <row r="75" spans="1:10" ht="13.7" customHeight="1">
      <c r="A75" s="107" t="s">
        <v>152</v>
      </c>
      <c r="B75" s="108" t="s">
        <v>422</v>
      </c>
      <c r="C75" s="389">
        <v>463657</v>
      </c>
      <c r="H75" s="16"/>
      <c r="J75" s="17"/>
    </row>
    <row r="76" spans="1:10" ht="13.7" customHeight="1">
      <c r="A76" s="107" t="s">
        <v>154</v>
      </c>
      <c r="B76" s="108" t="s">
        <v>423</v>
      </c>
      <c r="C76" s="389">
        <v>191732</v>
      </c>
      <c r="H76" s="16"/>
      <c r="J76" s="17"/>
    </row>
    <row r="77" spans="1:10" ht="13.7" customHeight="1">
      <c r="A77" s="107" t="s">
        <v>156</v>
      </c>
      <c r="B77" s="108" t="s">
        <v>424</v>
      </c>
      <c r="C77" s="389">
        <v>98418</v>
      </c>
      <c r="H77" s="16"/>
      <c r="J77" s="17"/>
    </row>
    <row r="78" spans="1:10" ht="13.7" customHeight="1">
      <c r="A78" s="107" t="s">
        <v>158</v>
      </c>
      <c r="B78" s="108" t="s">
        <v>425</v>
      </c>
      <c r="C78" s="389">
        <v>254428</v>
      </c>
      <c r="H78" s="16"/>
      <c r="J78" s="17"/>
    </row>
    <row r="79" spans="1:10" ht="13.7" customHeight="1">
      <c r="A79" s="107" t="s">
        <v>160</v>
      </c>
      <c r="B79" s="108" t="s">
        <v>426</v>
      </c>
      <c r="C79" s="389">
        <v>427935</v>
      </c>
      <c r="H79" s="16"/>
      <c r="J79" s="17"/>
    </row>
    <row r="80" spans="1:10" ht="13.7" customHeight="1">
      <c r="A80" s="107" t="s">
        <v>162</v>
      </c>
      <c r="B80" s="108" t="s">
        <v>427</v>
      </c>
      <c r="C80" s="389">
        <v>5644802</v>
      </c>
      <c r="H80" s="16"/>
      <c r="J80" s="17"/>
    </row>
    <row r="81" spans="1:10" ht="13.7" customHeight="1">
      <c r="A81" s="107" t="s">
        <v>164</v>
      </c>
      <c r="B81" s="108" t="s">
        <v>428</v>
      </c>
      <c r="C81" s="389">
        <v>73631</v>
      </c>
      <c r="H81" s="16"/>
      <c r="J81" s="17"/>
    </row>
    <row r="82" spans="1:10" ht="13.7" customHeight="1">
      <c r="A82" s="107" t="s">
        <v>166</v>
      </c>
      <c r="B82" s="108" t="s">
        <v>429</v>
      </c>
      <c r="C82" s="389">
        <v>1128250</v>
      </c>
      <c r="H82" s="16"/>
      <c r="J82" s="17"/>
    </row>
    <row r="83" spans="1:10" ht="13.7" customHeight="1">
      <c r="A83" s="107" t="s">
        <v>168</v>
      </c>
      <c r="B83" s="108" t="s">
        <v>430</v>
      </c>
      <c r="C83" s="389">
        <v>551139</v>
      </c>
      <c r="H83" s="16"/>
      <c r="J83" s="17"/>
    </row>
    <row r="84" spans="1:10" ht="13.7" customHeight="1">
      <c r="A84" s="107" t="s">
        <v>170</v>
      </c>
      <c r="B84" s="108" t="s">
        <v>346</v>
      </c>
      <c r="C84" s="389">
        <v>1267766</v>
      </c>
      <c r="H84" s="16"/>
      <c r="J84" s="17"/>
    </row>
    <row r="85" spans="1:10" ht="13.7" customHeight="1">
      <c r="A85" s="107" t="s">
        <v>171</v>
      </c>
      <c r="B85" s="108" t="s">
        <v>431</v>
      </c>
      <c r="C85" s="389">
        <v>1073846</v>
      </c>
      <c r="H85" s="16"/>
      <c r="J85" s="17"/>
    </row>
    <row r="86" spans="1:10" ht="13.7" customHeight="1">
      <c r="A86" s="107" t="s">
        <v>173</v>
      </c>
      <c r="B86" s="108" t="s">
        <v>432</v>
      </c>
      <c r="C86" s="389">
        <v>793750</v>
      </c>
      <c r="H86" s="16"/>
      <c r="J86" s="17"/>
    </row>
    <row r="87" spans="1:10" ht="13.7" customHeight="1">
      <c r="A87" s="107" t="s">
        <v>175</v>
      </c>
      <c r="B87" s="108" t="s">
        <v>433</v>
      </c>
      <c r="C87" s="389">
        <v>1721216</v>
      </c>
      <c r="E87" s="41"/>
      <c r="H87" s="16"/>
      <c r="J87" s="17"/>
    </row>
    <row r="88" spans="1:10" ht="13.7" customHeight="1">
      <c r="A88" s="107" t="s">
        <v>177</v>
      </c>
      <c r="B88" s="108" t="s">
        <v>434</v>
      </c>
      <c r="C88" s="389">
        <v>274112</v>
      </c>
      <c r="H88" s="16"/>
      <c r="J88" s="17"/>
    </row>
    <row r="89" spans="1:10" ht="13.7" customHeight="1">
      <c r="A89" s="107" t="s">
        <v>179</v>
      </c>
      <c r="B89" s="108" t="s">
        <v>180</v>
      </c>
      <c r="C89" s="389">
        <v>391484</v>
      </c>
      <c r="H89" s="16"/>
      <c r="J89" s="17"/>
    </row>
    <row r="90" spans="1:10" ht="13.7" customHeight="1">
      <c r="A90" s="107" t="s">
        <v>181</v>
      </c>
      <c r="B90" s="108" t="s">
        <v>435</v>
      </c>
      <c r="C90" s="389">
        <v>56135</v>
      </c>
      <c r="H90" s="16"/>
      <c r="J90" s="17"/>
    </row>
    <row r="91" spans="1:10" ht="13.7" customHeight="1">
      <c r="A91" s="107" t="s">
        <v>183</v>
      </c>
      <c r="B91" s="108" t="s">
        <v>436</v>
      </c>
      <c r="C91" s="389">
        <v>1494000</v>
      </c>
      <c r="H91" s="16"/>
      <c r="J91" s="17"/>
    </row>
    <row r="92" spans="1:10" ht="13.7" customHeight="1">
      <c r="A92" s="107" t="s">
        <v>185</v>
      </c>
      <c r="B92" s="108" t="s">
        <v>437</v>
      </c>
      <c r="C92" s="389">
        <v>699130</v>
      </c>
      <c r="H92" s="16"/>
      <c r="J92" s="17"/>
    </row>
    <row r="93" spans="1:10" ht="13.7" customHeight="1">
      <c r="A93" s="107" t="s">
        <v>187</v>
      </c>
      <c r="B93" s="108" t="s">
        <v>438</v>
      </c>
      <c r="C93" s="389">
        <v>91128</v>
      </c>
      <c r="H93" s="16"/>
      <c r="J93" s="17"/>
    </row>
    <row r="94" spans="1:10" ht="13.7" customHeight="1">
      <c r="A94" s="107" t="s">
        <v>189</v>
      </c>
      <c r="B94" s="108" t="s">
        <v>439</v>
      </c>
      <c r="C94" s="389">
        <v>280673</v>
      </c>
      <c r="H94" s="16"/>
      <c r="J94" s="17"/>
    </row>
    <row r="95" spans="1:10" ht="13.7" customHeight="1">
      <c r="A95" s="107" t="s">
        <v>191</v>
      </c>
      <c r="B95" s="108" t="s">
        <v>440</v>
      </c>
      <c r="C95" s="389">
        <v>1702991</v>
      </c>
      <c r="H95" s="16"/>
      <c r="J95" s="17"/>
    </row>
    <row r="96" spans="1:10" ht="13.7" customHeight="1">
      <c r="A96" s="107" t="s">
        <v>193</v>
      </c>
      <c r="B96" s="108" t="s">
        <v>441</v>
      </c>
      <c r="C96" s="389">
        <v>74360</v>
      </c>
      <c r="H96" s="16"/>
      <c r="J96" s="17"/>
    </row>
    <row r="97" spans="1:10" ht="13.7" customHeight="1">
      <c r="A97" s="107" t="s">
        <v>195</v>
      </c>
      <c r="B97" s="108" t="s">
        <v>442</v>
      </c>
      <c r="C97" s="389">
        <v>1071659</v>
      </c>
      <c r="H97" s="16"/>
      <c r="J97" s="17"/>
    </row>
    <row r="98" spans="1:10" ht="13.7" customHeight="1">
      <c r="A98" s="107" t="s">
        <v>197</v>
      </c>
      <c r="B98" s="108" t="s">
        <v>443</v>
      </c>
      <c r="C98" s="389">
        <v>371071</v>
      </c>
      <c r="H98" s="16"/>
      <c r="J98" s="17"/>
    </row>
    <row r="99" spans="1:10" ht="13.7" customHeight="1">
      <c r="A99" s="107" t="s">
        <v>199</v>
      </c>
      <c r="B99" s="108" t="s">
        <v>444</v>
      </c>
      <c r="C99" s="389">
        <v>634247</v>
      </c>
      <c r="H99" s="16"/>
      <c r="J99" s="17"/>
    </row>
    <row r="100" spans="1:10" ht="13.7" customHeight="1">
      <c r="A100" s="107" t="s">
        <v>201</v>
      </c>
      <c r="B100" s="108" t="s">
        <v>445</v>
      </c>
      <c r="C100" s="389">
        <v>6933709</v>
      </c>
      <c r="H100" s="16"/>
      <c r="J100" s="17"/>
    </row>
    <row r="101" spans="1:10" ht="13.7" customHeight="1">
      <c r="A101" s="107" t="s">
        <v>203</v>
      </c>
      <c r="B101" s="108" t="s">
        <v>446</v>
      </c>
      <c r="C101" s="389">
        <v>885030</v>
      </c>
      <c r="H101" s="16"/>
      <c r="J101" s="17"/>
    </row>
    <row r="102" spans="1:10" ht="13.7" customHeight="1">
      <c r="A102" s="107" t="s">
        <v>205</v>
      </c>
      <c r="B102" s="108" t="s">
        <v>447</v>
      </c>
      <c r="C102" s="389">
        <v>1160600</v>
      </c>
      <c r="H102" s="16"/>
      <c r="J102" s="17"/>
    </row>
    <row r="103" spans="1:10" ht="13.7" customHeight="1">
      <c r="A103" s="107" t="s">
        <v>207</v>
      </c>
      <c r="B103" s="108" t="s">
        <v>448</v>
      </c>
      <c r="C103" s="389">
        <v>618209</v>
      </c>
      <c r="H103" s="16"/>
      <c r="J103" s="17"/>
    </row>
    <row r="104" spans="1:10" ht="13.7" customHeight="1">
      <c r="A104" s="107" t="s">
        <v>209</v>
      </c>
      <c r="B104" s="108" t="s">
        <v>449</v>
      </c>
      <c r="C104" s="389">
        <v>675802</v>
      </c>
      <c r="H104" s="16"/>
      <c r="J104" s="17"/>
    </row>
    <row r="105" spans="1:10" ht="13.7" customHeight="1">
      <c r="A105" s="107" t="s">
        <v>211</v>
      </c>
      <c r="B105" s="108" t="s">
        <v>450</v>
      </c>
      <c r="C105" s="389">
        <v>282131</v>
      </c>
      <c r="H105" s="16"/>
      <c r="J105" s="17"/>
    </row>
    <row r="106" spans="1:10" ht="13.7" customHeight="1">
      <c r="A106" s="107" t="s">
        <v>213</v>
      </c>
      <c r="B106" s="108" t="s">
        <v>451</v>
      </c>
      <c r="C106" s="389">
        <v>507398</v>
      </c>
      <c r="H106" s="16"/>
      <c r="J106" s="17"/>
    </row>
    <row r="107" spans="1:10" ht="13.7" customHeight="1">
      <c r="A107" s="107" t="s">
        <v>215</v>
      </c>
      <c r="B107" s="108" t="s">
        <v>452</v>
      </c>
      <c r="C107" s="389">
        <v>608732</v>
      </c>
      <c r="H107" s="16"/>
      <c r="J107" s="17"/>
    </row>
    <row r="108" spans="1:10" ht="13.7" customHeight="1">
      <c r="A108" s="107" t="s">
        <v>217</v>
      </c>
      <c r="B108" s="108" t="s">
        <v>453</v>
      </c>
      <c r="C108" s="389">
        <v>320769</v>
      </c>
      <c r="H108" s="16"/>
      <c r="J108" s="17"/>
    </row>
    <row r="109" spans="1:10" ht="13.7" customHeight="1">
      <c r="A109" s="107" t="s">
        <v>219</v>
      </c>
      <c r="B109" s="108" t="s">
        <v>454</v>
      </c>
      <c r="C109" s="389">
        <v>564261</v>
      </c>
      <c r="H109" s="16"/>
      <c r="J109" s="17"/>
    </row>
    <row r="110" spans="1:10" ht="13.7" customHeight="1">
      <c r="A110" s="107" t="s">
        <v>221</v>
      </c>
      <c r="B110" s="108" t="s">
        <v>455</v>
      </c>
      <c r="C110" s="389">
        <v>94773</v>
      </c>
      <c r="H110" s="16"/>
      <c r="J110" s="17"/>
    </row>
    <row r="111" spans="1:10" ht="13.7" customHeight="1">
      <c r="A111" s="107" t="s">
        <v>223</v>
      </c>
      <c r="B111" s="108" t="s">
        <v>456</v>
      </c>
      <c r="C111" s="389">
        <v>130495</v>
      </c>
      <c r="H111" s="16"/>
      <c r="J111" s="17"/>
    </row>
    <row r="112" spans="1:10" ht="13.7" customHeight="1">
      <c r="A112" s="107" t="s">
        <v>225</v>
      </c>
      <c r="B112" s="108" t="s">
        <v>457</v>
      </c>
      <c r="C112" s="389">
        <v>139243</v>
      </c>
      <c r="H112" s="16"/>
      <c r="J112" s="17"/>
    </row>
    <row r="113" spans="1:10" ht="13.7" customHeight="1">
      <c r="A113" s="107" t="s">
        <v>227</v>
      </c>
      <c r="B113" s="108" t="s">
        <v>458</v>
      </c>
      <c r="C113" s="389">
        <v>131224</v>
      </c>
      <c r="H113" s="16"/>
      <c r="J113" s="17"/>
    </row>
    <row r="114" spans="1:10" ht="13.7" customHeight="1">
      <c r="A114" s="107" t="s">
        <v>229</v>
      </c>
      <c r="B114" s="108" t="s">
        <v>459</v>
      </c>
      <c r="C114" s="389">
        <v>58322</v>
      </c>
      <c r="H114" s="16"/>
      <c r="J114" s="17"/>
    </row>
    <row r="115" spans="1:10" ht="13.7" customHeight="1">
      <c r="A115" s="107" t="s">
        <v>231</v>
      </c>
      <c r="B115" s="108" t="s">
        <v>460</v>
      </c>
      <c r="C115" s="389">
        <v>1466788</v>
      </c>
      <c r="H115" s="16"/>
      <c r="J115" s="17"/>
    </row>
    <row r="116" spans="1:10" ht="13.7" customHeight="1">
      <c r="A116" s="107" t="s">
        <v>233</v>
      </c>
      <c r="B116" s="108" t="s">
        <v>461</v>
      </c>
      <c r="C116" s="389">
        <v>2023750</v>
      </c>
      <c r="H116" s="16"/>
      <c r="J116" s="17"/>
    </row>
    <row r="117" spans="1:10" ht="13.7" customHeight="1">
      <c r="A117" s="107" t="s">
        <v>235</v>
      </c>
      <c r="B117" s="108" t="s">
        <v>462</v>
      </c>
      <c r="C117" s="389">
        <v>5264253</v>
      </c>
      <c r="H117" s="16"/>
      <c r="J117" s="17"/>
    </row>
    <row r="118" spans="1:10" ht="13.7" customHeight="1">
      <c r="A118" s="107" t="s">
        <v>237</v>
      </c>
      <c r="B118" s="108" t="s">
        <v>463</v>
      </c>
      <c r="C118" s="389">
        <v>771000</v>
      </c>
      <c r="H118" s="16"/>
      <c r="J118" s="17"/>
    </row>
    <row r="119" spans="1:10" ht="13.7" customHeight="1">
      <c r="A119" s="107" t="s">
        <v>239</v>
      </c>
      <c r="B119" s="108" t="s">
        <v>464</v>
      </c>
      <c r="C119" s="389">
        <v>530250</v>
      </c>
      <c r="H119" s="16"/>
      <c r="J119" s="17"/>
    </row>
    <row r="120" spans="1:10" ht="13.7" customHeight="1">
      <c r="A120" s="107" t="s">
        <v>241</v>
      </c>
      <c r="B120" s="108" t="s">
        <v>465</v>
      </c>
      <c r="C120" s="389">
        <v>172778</v>
      </c>
      <c r="H120" s="16"/>
      <c r="J120" s="17"/>
    </row>
    <row r="121" spans="1:10" ht="13.7" customHeight="1">
      <c r="A121" s="107" t="s">
        <v>243</v>
      </c>
      <c r="B121" s="108" t="s">
        <v>466</v>
      </c>
      <c r="C121" s="389">
        <v>1480640</v>
      </c>
      <c r="H121" s="16"/>
      <c r="J121" s="17"/>
    </row>
    <row r="122" spans="1:10" ht="13.7" customHeight="1">
      <c r="A122" s="107" t="s">
        <v>245</v>
      </c>
      <c r="B122" s="108" t="s">
        <v>467</v>
      </c>
      <c r="C122" s="389">
        <v>664137</v>
      </c>
      <c r="H122" s="16"/>
      <c r="J122" s="17"/>
    </row>
    <row r="123" spans="1:10" ht="13.7" customHeight="1">
      <c r="A123" s="107" t="s">
        <v>247</v>
      </c>
      <c r="B123" s="108" t="s">
        <v>468</v>
      </c>
      <c r="C123" s="389">
        <v>1014067</v>
      </c>
      <c r="H123" s="16"/>
      <c r="J123" s="17"/>
    </row>
    <row r="124" spans="1:10" ht="13.7" customHeight="1">
      <c r="A124" s="107" t="s">
        <v>249</v>
      </c>
      <c r="B124" s="108" t="s">
        <v>469</v>
      </c>
      <c r="C124" s="389">
        <v>355033</v>
      </c>
      <c r="H124" s="16"/>
      <c r="J124" s="17"/>
    </row>
    <row r="125" spans="1:10" ht="13.7" customHeight="1" thickBot="1">
      <c r="A125" s="109" t="s">
        <v>251</v>
      </c>
      <c r="B125" s="110" t="s">
        <v>470</v>
      </c>
      <c r="C125" s="389">
        <v>88940</v>
      </c>
      <c r="H125" s="16"/>
      <c r="J125" s="17"/>
    </row>
    <row r="126" spans="1:10" ht="13.7" customHeight="1" thickBot="1">
      <c r="A126" s="525" t="s">
        <v>269</v>
      </c>
      <c r="B126" s="526"/>
      <c r="C126" s="104">
        <f>SUM(C11:C125)</f>
        <v>94319328</v>
      </c>
      <c r="E126" s="16"/>
      <c r="J126" s="17"/>
    </row>
    <row r="128" spans="1:10" ht="13.7" customHeight="1">
      <c r="C128" s="13">
        <f>COUNTIF(C11:C125,"&gt;0")</f>
        <v>115</v>
      </c>
    </row>
    <row r="130" spans="1:15" ht="13.7" customHeight="1">
      <c r="A130" s="43"/>
      <c r="C130" s="17"/>
    </row>
    <row r="131" spans="1:15" ht="13.7" customHeight="1">
      <c r="A131" s="20" t="s">
        <v>277</v>
      </c>
      <c r="B131" s="21"/>
      <c r="C131" s="22"/>
      <c r="D131" s="23"/>
      <c r="E131" s="23"/>
      <c r="F131" s="23"/>
      <c r="G131" s="24"/>
      <c r="H131" s="23"/>
      <c r="I131" s="23"/>
      <c r="J131" s="24"/>
    </row>
    <row r="132" spans="1:15" ht="13.7" customHeight="1">
      <c r="A132" s="524" t="s">
        <v>280</v>
      </c>
      <c r="B132" s="524"/>
      <c r="C132" s="524"/>
      <c r="D132" s="25"/>
      <c r="E132" s="25"/>
      <c r="F132" s="25"/>
      <c r="G132" s="25"/>
      <c r="H132" s="25"/>
      <c r="I132" s="25"/>
      <c r="J132" s="25"/>
    </row>
    <row r="133" spans="1:15" ht="13.7" customHeight="1">
      <c r="A133" s="524"/>
      <c r="B133" s="524"/>
      <c r="C133" s="524"/>
      <c r="D133" s="25"/>
      <c r="E133" s="25"/>
      <c r="F133" s="25"/>
      <c r="G133" s="25"/>
      <c r="H133" s="523"/>
      <c r="I133" s="523"/>
      <c r="J133" s="523"/>
      <c r="K133" s="523"/>
      <c r="L133" s="523"/>
      <c r="M133" s="523"/>
      <c r="N133" s="523"/>
      <c r="O133" s="523"/>
    </row>
    <row r="134" spans="1:15" ht="13.7" customHeight="1">
      <c r="A134" s="524"/>
      <c r="B134" s="524"/>
      <c r="C134" s="524"/>
      <c r="D134" s="25"/>
      <c r="E134" s="25"/>
      <c r="F134" s="25"/>
      <c r="G134" s="25"/>
      <c r="H134" s="523"/>
      <c r="I134" s="523"/>
      <c r="J134" s="523"/>
      <c r="K134" s="523"/>
      <c r="L134" s="523"/>
      <c r="M134" s="523"/>
      <c r="N134" s="523"/>
      <c r="O134" s="523"/>
    </row>
    <row r="135" spans="1:15" ht="13.7" customHeight="1">
      <c r="A135" s="524"/>
      <c r="B135" s="524"/>
      <c r="C135" s="524"/>
    </row>
    <row r="136" spans="1:15" ht="13.7" customHeight="1">
      <c r="A136" s="524"/>
      <c r="B136" s="524"/>
      <c r="C136" s="524"/>
    </row>
    <row r="137" spans="1:15" ht="13.7" customHeight="1">
      <c r="A137" s="524"/>
      <c r="B137" s="524"/>
      <c r="C137" s="524"/>
    </row>
  </sheetData>
  <mergeCells count="7">
    <mergeCell ref="H133:O133"/>
    <mergeCell ref="H134:O134"/>
    <mergeCell ref="A132:C137"/>
    <mergeCell ref="A5:C5"/>
    <mergeCell ref="A6:C6"/>
    <mergeCell ref="A7:C7"/>
    <mergeCell ref="A126:B126"/>
  </mergeCells>
  <printOptions horizontalCentered="1"/>
  <pageMargins left="0.7" right="0.7" top="0.75" bottom="0.75" header="0.3" footer="0.3"/>
  <pageSetup orientation="portrait" r:id="rId1"/>
  <headerFooter>
    <oddFooter>&amp;L&amp;"-,Italic"&amp;8Division of School Business
School Allotment Section
FY2022-2023 Planning</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6">
    <tabColor theme="4" tint="0.59999389629810485"/>
  </sheetPr>
  <dimension ref="A1:K155"/>
  <sheetViews>
    <sheetView topLeftCell="A5" zoomScaleNormal="100" workbookViewId="0">
      <selection activeCell="A6" sqref="A6:C6"/>
    </sheetView>
  </sheetViews>
  <sheetFormatPr defaultColWidth="21.42578125" defaultRowHeight="13.7" customHeight="1"/>
  <cols>
    <col min="1" max="1" width="15.140625" style="12" customWidth="1"/>
    <col min="2" max="16384" width="21.42578125" style="13"/>
  </cols>
  <sheetData>
    <row r="1" spans="1:11" ht="13.7" hidden="1" customHeight="1"/>
    <row r="2" spans="1:11" ht="13.7" hidden="1" customHeight="1"/>
    <row r="3" spans="1:11" ht="13.7" hidden="1" customHeight="1"/>
    <row r="4" spans="1:11" ht="13.7" hidden="1" customHeight="1"/>
    <row r="5" spans="1:11" ht="13.7" customHeight="1">
      <c r="A5" s="513" t="s">
        <v>351</v>
      </c>
      <c r="B5" s="513"/>
      <c r="C5" s="513"/>
      <c r="D5" s="19"/>
      <c r="E5" s="19"/>
    </row>
    <row r="6" spans="1:11" ht="13.7" customHeight="1">
      <c r="A6" s="513" t="s">
        <v>278</v>
      </c>
      <c r="B6" s="513"/>
      <c r="C6" s="513"/>
    </row>
    <row r="7" spans="1:11" ht="14.25" customHeight="1">
      <c r="A7" s="513" t="s">
        <v>279</v>
      </c>
      <c r="B7" s="513"/>
      <c r="C7" s="513"/>
    </row>
    <row r="8" spans="1:11" ht="12" customHeight="1">
      <c r="A8" s="530" t="s">
        <v>281</v>
      </c>
      <c r="B8" s="530"/>
      <c r="C8" s="530"/>
      <c r="D8" s="530"/>
    </row>
    <row r="9" spans="1:11" ht="17.25" customHeight="1" thickBot="1">
      <c r="A9" s="530"/>
      <c r="B9" s="530"/>
      <c r="C9" s="530"/>
      <c r="D9" s="530"/>
    </row>
    <row r="10" spans="1:11" ht="21.2" customHeight="1" thickBot="1">
      <c r="A10" s="393" t="s">
        <v>10</v>
      </c>
      <c r="B10" s="394" t="s">
        <v>267</v>
      </c>
      <c r="C10" s="395" t="s">
        <v>255</v>
      </c>
      <c r="E10" s="15"/>
    </row>
    <row r="11" spans="1:11" ht="13.7" customHeight="1">
      <c r="A11" s="396" t="s">
        <v>25</v>
      </c>
      <c r="B11" s="397" t="s">
        <v>271</v>
      </c>
      <c r="C11" s="398">
        <v>5845280</v>
      </c>
      <c r="G11" s="17"/>
      <c r="H11" s="17"/>
      <c r="I11" s="16"/>
      <c r="K11" s="17"/>
    </row>
    <row r="12" spans="1:11" ht="13.7" customHeight="1">
      <c r="A12" s="399" t="s">
        <v>27</v>
      </c>
      <c r="B12" s="400" t="s">
        <v>28</v>
      </c>
      <c r="C12" s="398">
        <v>1931057</v>
      </c>
      <c r="G12" s="17"/>
      <c r="H12" s="17"/>
      <c r="I12" s="16"/>
      <c r="K12" s="17"/>
    </row>
    <row r="13" spans="1:11" ht="13.7" customHeight="1">
      <c r="A13" s="399" t="s">
        <v>4</v>
      </c>
      <c r="B13" s="400" t="s">
        <v>29</v>
      </c>
      <c r="C13" s="398">
        <v>60871</v>
      </c>
      <c r="G13" s="17"/>
      <c r="H13" s="17"/>
      <c r="I13" s="16"/>
      <c r="K13" s="17"/>
    </row>
    <row r="14" spans="1:11" ht="13.7" customHeight="1">
      <c r="A14" s="399" t="s">
        <v>30</v>
      </c>
      <c r="B14" s="400" t="s">
        <v>31</v>
      </c>
      <c r="C14" s="398">
        <v>1625779</v>
      </c>
      <c r="G14" s="17"/>
      <c r="H14" s="17"/>
      <c r="I14" s="16"/>
      <c r="K14" s="17"/>
    </row>
    <row r="15" spans="1:11" ht="13.7" customHeight="1">
      <c r="A15" s="399" t="s">
        <v>32</v>
      </c>
      <c r="B15" s="400" t="s">
        <v>33</v>
      </c>
      <c r="C15" s="398">
        <v>0</v>
      </c>
      <c r="G15" s="17"/>
      <c r="H15" s="17"/>
      <c r="I15" s="16"/>
      <c r="K15" s="17"/>
    </row>
    <row r="16" spans="1:11" ht="13.7" customHeight="1">
      <c r="A16" s="399" t="s">
        <v>34</v>
      </c>
      <c r="B16" s="400" t="s">
        <v>35</v>
      </c>
      <c r="C16" s="398">
        <v>0</v>
      </c>
      <c r="G16" s="17"/>
      <c r="H16" s="17"/>
      <c r="I16" s="16"/>
      <c r="K16" s="17"/>
    </row>
    <row r="17" spans="1:11" ht="13.7" customHeight="1">
      <c r="A17" s="399" t="s">
        <v>36</v>
      </c>
      <c r="B17" s="400" t="s">
        <v>37</v>
      </c>
      <c r="C17" s="398">
        <v>808777</v>
      </c>
      <c r="G17" s="17"/>
      <c r="H17" s="17"/>
      <c r="I17" s="16"/>
      <c r="K17" s="17"/>
    </row>
    <row r="18" spans="1:11" ht="13.7" customHeight="1">
      <c r="A18" s="399" t="s">
        <v>38</v>
      </c>
      <c r="B18" s="400" t="s">
        <v>39</v>
      </c>
      <c r="C18" s="398">
        <v>775490</v>
      </c>
      <c r="G18" s="17"/>
      <c r="H18" s="17"/>
      <c r="I18" s="16"/>
      <c r="K18" s="17"/>
    </row>
    <row r="19" spans="1:11" ht="13.7" customHeight="1">
      <c r="A19" s="399" t="s">
        <v>40</v>
      </c>
      <c r="B19" s="400" t="s">
        <v>41</v>
      </c>
      <c r="C19" s="398">
        <v>2276619</v>
      </c>
      <c r="G19" s="17"/>
      <c r="H19" s="17"/>
      <c r="I19" s="16"/>
      <c r="K19" s="17"/>
    </row>
    <row r="20" spans="1:11" ht="13.7" customHeight="1">
      <c r="A20" s="399" t="s">
        <v>42</v>
      </c>
      <c r="B20" s="400" t="s">
        <v>43</v>
      </c>
      <c r="C20" s="398">
        <v>0</v>
      </c>
      <c r="G20" s="17"/>
      <c r="H20" s="17"/>
      <c r="I20" s="16"/>
      <c r="K20" s="17"/>
    </row>
    <row r="21" spans="1:11" ht="13.7" customHeight="1">
      <c r="A21" s="399" t="s">
        <v>44</v>
      </c>
      <c r="B21" s="400" t="s">
        <v>45</v>
      </c>
      <c r="C21" s="398">
        <v>0</v>
      </c>
      <c r="G21" s="17"/>
      <c r="H21" s="17"/>
      <c r="I21" s="16"/>
      <c r="K21" s="17"/>
    </row>
    <row r="22" spans="1:11" ht="13.7" customHeight="1">
      <c r="A22" s="399" t="s">
        <v>46</v>
      </c>
      <c r="B22" s="400" t="s">
        <v>47</v>
      </c>
      <c r="C22" s="398">
        <v>0</v>
      </c>
      <c r="G22" s="17"/>
      <c r="H22" s="17"/>
      <c r="I22" s="16"/>
      <c r="K22" s="17"/>
    </row>
    <row r="23" spans="1:11" ht="13.7" customHeight="1">
      <c r="A23" s="399" t="s">
        <v>48</v>
      </c>
      <c r="B23" s="400" t="s">
        <v>49</v>
      </c>
      <c r="C23" s="398">
        <v>6054482</v>
      </c>
      <c r="D23" s="18"/>
      <c r="G23" s="17"/>
      <c r="H23" s="17"/>
      <c r="I23" s="16"/>
      <c r="K23" s="17"/>
    </row>
    <row r="24" spans="1:11" ht="13.7" customHeight="1">
      <c r="A24" s="399" t="s">
        <v>50</v>
      </c>
      <c r="B24" s="400" t="s">
        <v>51</v>
      </c>
      <c r="C24" s="398">
        <v>0</v>
      </c>
      <c r="D24" s="18"/>
      <c r="G24" s="17"/>
      <c r="H24" s="17"/>
      <c r="I24" s="16"/>
      <c r="K24" s="17"/>
    </row>
    <row r="25" spans="1:11" ht="13.7" customHeight="1">
      <c r="A25" s="399" t="s">
        <v>52</v>
      </c>
      <c r="B25" s="400" t="s">
        <v>53</v>
      </c>
      <c r="C25" s="398">
        <v>447832</v>
      </c>
      <c r="G25" s="17"/>
      <c r="H25" s="17"/>
      <c r="I25" s="16"/>
      <c r="K25" s="17"/>
    </row>
    <row r="26" spans="1:11" ht="13.7" customHeight="1">
      <c r="A26" s="399" t="s">
        <v>54</v>
      </c>
      <c r="B26" s="400" t="s">
        <v>55</v>
      </c>
      <c r="C26" s="398">
        <v>4348516</v>
      </c>
      <c r="G26" s="17"/>
      <c r="H26" s="17"/>
      <c r="I26" s="16"/>
      <c r="K26" s="17"/>
    </row>
    <row r="27" spans="1:11" ht="13.7" customHeight="1">
      <c r="A27" s="399" t="s">
        <v>56</v>
      </c>
      <c r="B27" s="400" t="s">
        <v>57</v>
      </c>
      <c r="C27" s="398">
        <v>737889</v>
      </c>
      <c r="G27" s="17"/>
      <c r="H27" s="17"/>
      <c r="I27" s="16"/>
      <c r="K27" s="17"/>
    </row>
    <row r="28" spans="1:11" ht="13.7" customHeight="1">
      <c r="A28" s="399" t="s">
        <v>58</v>
      </c>
      <c r="B28" s="400" t="s">
        <v>59</v>
      </c>
      <c r="C28" s="398">
        <v>0</v>
      </c>
      <c r="G28" s="17"/>
      <c r="H28" s="17"/>
      <c r="I28" s="16"/>
      <c r="K28" s="17"/>
    </row>
    <row r="29" spans="1:11" ht="13.7" customHeight="1">
      <c r="A29" s="399" t="s">
        <v>60</v>
      </c>
      <c r="B29" s="400" t="s">
        <v>61</v>
      </c>
      <c r="C29" s="398">
        <v>984250</v>
      </c>
      <c r="G29" s="17"/>
      <c r="H29" s="17"/>
      <c r="I29" s="16"/>
      <c r="K29" s="17"/>
    </row>
    <row r="30" spans="1:11" ht="13.7" customHeight="1">
      <c r="A30" s="399" t="s">
        <v>62</v>
      </c>
      <c r="B30" s="400" t="s">
        <v>63</v>
      </c>
      <c r="C30" s="398">
        <v>0</v>
      </c>
      <c r="G30" s="17"/>
      <c r="H30" s="17"/>
      <c r="I30" s="16"/>
      <c r="K30" s="17"/>
    </row>
    <row r="31" spans="1:11" ht="13.7" customHeight="1">
      <c r="A31" s="399" t="s">
        <v>64</v>
      </c>
      <c r="B31" s="400" t="s">
        <v>65</v>
      </c>
      <c r="C31" s="398">
        <v>0</v>
      </c>
      <c r="G31" s="17"/>
      <c r="H31" s="17"/>
      <c r="I31" s="16"/>
      <c r="K31" s="17"/>
    </row>
    <row r="32" spans="1:11" ht="13.7" customHeight="1">
      <c r="A32" s="399" t="s">
        <v>66</v>
      </c>
      <c r="B32" s="400" t="s">
        <v>272</v>
      </c>
      <c r="C32" s="398">
        <v>0</v>
      </c>
      <c r="G32" s="17"/>
      <c r="H32" s="17"/>
      <c r="I32" s="16"/>
      <c r="K32" s="17"/>
    </row>
    <row r="33" spans="1:11" ht="13.7" customHeight="1">
      <c r="A33" s="399" t="s">
        <v>68</v>
      </c>
      <c r="B33" s="400" t="s">
        <v>69</v>
      </c>
      <c r="C33" s="398">
        <v>0</v>
      </c>
      <c r="G33" s="17"/>
      <c r="H33" s="17"/>
      <c r="I33" s="16"/>
      <c r="K33" s="17"/>
    </row>
    <row r="34" spans="1:11" ht="13.7" customHeight="1">
      <c r="A34" s="399" t="s">
        <v>70</v>
      </c>
      <c r="B34" s="400" t="s">
        <v>71</v>
      </c>
      <c r="C34" s="398">
        <v>375416</v>
      </c>
      <c r="G34" s="17"/>
      <c r="H34" s="17"/>
      <c r="I34" s="16"/>
      <c r="K34" s="17"/>
    </row>
    <row r="35" spans="1:11" ht="13.7" customHeight="1">
      <c r="A35" s="399" t="s">
        <v>72</v>
      </c>
      <c r="B35" s="400" t="s">
        <v>273</v>
      </c>
      <c r="C35" s="398">
        <v>509438</v>
      </c>
      <c r="G35" s="17"/>
      <c r="H35" s="17"/>
      <c r="I35" s="16"/>
      <c r="K35" s="17"/>
    </row>
    <row r="36" spans="1:11" ht="13.7" customHeight="1">
      <c r="A36" s="399" t="s">
        <v>74</v>
      </c>
      <c r="B36" s="400" t="s">
        <v>75</v>
      </c>
      <c r="C36" s="398">
        <v>0</v>
      </c>
      <c r="G36" s="17"/>
      <c r="H36" s="17"/>
      <c r="I36" s="16"/>
      <c r="K36" s="17"/>
    </row>
    <row r="37" spans="1:11" ht="13.7" customHeight="1">
      <c r="A37" s="399" t="s">
        <v>76</v>
      </c>
      <c r="B37" s="400" t="s">
        <v>77</v>
      </c>
      <c r="C37" s="398">
        <v>5889435</v>
      </c>
      <c r="G37" s="17"/>
      <c r="H37" s="17"/>
      <c r="I37" s="16"/>
      <c r="K37" s="17"/>
    </row>
    <row r="38" spans="1:11" ht="13.7" customHeight="1">
      <c r="A38" s="399" t="s">
        <v>78</v>
      </c>
      <c r="B38" s="400" t="s">
        <v>79</v>
      </c>
      <c r="C38" s="398">
        <v>4095907</v>
      </c>
      <c r="G38" s="17"/>
      <c r="H38" s="17"/>
      <c r="I38" s="16"/>
      <c r="K38" s="17"/>
    </row>
    <row r="39" spans="1:11" ht="13.7" customHeight="1">
      <c r="A39" s="399" t="s">
        <v>80</v>
      </c>
      <c r="B39" s="400" t="s">
        <v>81</v>
      </c>
      <c r="C39" s="398">
        <v>1693158</v>
      </c>
      <c r="G39" s="17"/>
      <c r="H39" s="17"/>
      <c r="I39" s="16"/>
      <c r="K39" s="17"/>
    </row>
    <row r="40" spans="1:11" ht="13.7" customHeight="1">
      <c r="A40" s="399" t="s">
        <v>82</v>
      </c>
      <c r="B40" s="400" t="s">
        <v>83</v>
      </c>
      <c r="C40" s="398">
        <v>2287827</v>
      </c>
      <c r="G40" s="17"/>
      <c r="H40" s="17"/>
      <c r="I40" s="16"/>
      <c r="K40" s="17"/>
    </row>
    <row r="41" spans="1:11" ht="13.7" customHeight="1">
      <c r="A41" s="399" t="s">
        <v>84</v>
      </c>
      <c r="B41" s="400" t="s">
        <v>85</v>
      </c>
      <c r="C41" s="398">
        <v>21276779</v>
      </c>
      <c r="G41" s="17"/>
      <c r="H41" s="17"/>
      <c r="I41" s="16"/>
      <c r="K41" s="17"/>
    </row>
    <row r="42" spans="1:11" ht="13.7" customHeight="1">
      <c r="A42" s="399" t="s">
        <v>86</v>
      </c>
      <c r="B42" s="400" t="s">
        <v>87</v>
      </c>
      <c r="C42" s="398">
        <v>0</v>
      </c>
      <c r="G42" s="17"/>
      <c r="H42" s="17"/>
      <c r="I42" s="16"/>
      <c r="K42" s="17"/>
    </row>
    <row r="43" spans="1:11" ht="13.7" customHeight="1">
      <c r="A43" s="399" t="s">
        <v>88</v>
      </c>
      <c r="B43" s="400" t="s">
        <v>89</v>
      </c>
      <c r="C43" s="398">
        <v>0</v>
      </c>
      <c r="G43" s="17"/>
      <c r="H43" s="17"/>
      <c r="I43" s="16"/>
      <c r="K43" s="17"/>
    </row>
    <row r="44" spans="1:11" ht="13.7" customHeight="1">
      <c r="A44" s="399" t="s">
        <v>90</v>
      </c>
      <c r="B44" s="400" t="s">
        <v>91</v>
      </c>
      <c r="C44" s="398">
        <v>4563678</v>
      </c>
      <c r="G44" s="17"/>
      <c r="H44" s="17"/>
      <c r="I44" s="16"/>
      <c r="K44" s="17"/>
    </row>
    <row r="45" spans="1:11" ht="13.7" customHeight="1">
      <c r="A45" s="399" t="s">
        <v>92</v>
      </c>
      <c r="B45" s="400" t="s">
        <v>93</v>
      </c>
      <c r="C45" s="398">
        <v>764633</v>
      </c>
      <c r="G45" s="17"/>
      <c r="H45" s="17"/>
      <c r="I45" s="16"/>
      <c r="K45" s="17"/>
    </row>
    <row r="46" spans="1:11" ht="13.7" customHeight="1">
      <c r="A46" s="399" t="s">
        <v>94</v>
      </c>
      <c r="B46" s="400" t="s">
        <v>95</v>
      </c>
      <c r="C46" s="398">
        <v>569667</v>
      </c>
      <c r="G46" s="17"/>
      <c r="H46" s="17"/>
      <c r="I46" s="16"/>
      <c r="K46" s="17"/>
    </row>
    <row r="47" spans="1:11" ht="13.7" customHeight="1">
      <c r="A47" s="399" t="s">
        <v>96</v>
      </c>
      <c r="B47" s="400" t="s">
        <v>97</v>
      </c>
      <c r="C47" s="398">
        <v>204236</v>
      </c>
      <c r="G47" s="17"/>
      <c r="H47" s="17"/>
      <c r="I47" s="16"/>
      <c r="K47" s="17"/>
    </row>
    <row r="48" spans="1:11" ht="13.7" customHeight="1">
      <c r="A48" s="399" t="s">
        <v>98</v>
      </c>
      <c r="B48" s="400" t="s">
        <v>99</v>
      </c>
      <c r="C48" s="398">
        <v>6800898</v>
      </c>
      <c r="G48" s="17"/>
      <c r="H48" s="17"/>
      <c r="I48" s="16"/>
      <c r="K48" s="17"/>
    </row>
    <row r="49" spans="1:11" ht="13.7" customHeight="1">
      <c r="A49" s="399" t="s">
        <v>100</v>
      </c>
      <c r="B49" s="400" t="s">
        <v>274</v>
      </c>
      <c r="C49" s="398">
        <v>0</v>
      </c>
      <c r="G49" s="17"/>
      <c r="H49" s="17"/>
      <c r="I49" s="16"/>
      <c r="K49" s="17"/>
    </row>
    <row r="50" spans="1:11" ht="13.7" customHeight="1">
      <c r="A50" s="399" t="s">
        <v>102</v>
      </c>
      <c r="B50" s="400" t="s">
        <v>103</v>
      </c>
      <c r="C50" s="398">
        <v>3537140</v>
      </c>
      <c r="G50" s="17"/>
      <c r="H50" s="17"/>
      <c r="I50" s="16"/>
      <c r="K50" s="17"/>
    </row>
    <row r="51" spans="1:11" ht="13.7" customHeight="1">
      <c r="A51" s="399" t="s">
        <v>104</v>
      </c>
      <c r="B51" s="400" t="s">
        <v>105</v>
      </c>
      <c r="C51" s="398">
        <v>0</v>
      </c>
      <c r="G51" s="17"/>
      <c r="H51" s="17"/>
      <c r="I51" s="16"/>
      <c r="K51" s="17"/>
    </row>
    <row r="52" spans="1:11" ht="13.7" customHeight="1">
      <c r="A52" s="399" t="s">
        <v>106</v>
      </c>
      <c r="B52" s="400" t="s">
        <v>107</v>
      </c>
      <c r="C52" s="398">
        <v>3472828</v>
      </c>
      <c r="G52" s="17"/>
      <c r="H52" s="17"/>
      <c r="I52" s="16"/>
      <c r="K52" s="17"/>
    </row>
    <row r="53" spans="1:11" ht="13.7" customHeight="1">
      <c r="A53" s="399" t="s">
        <v>108</v>
      </c>
      <c r="B53" s="400" t="s">
        <v>109</v>
      </c>
      <c r="C53" s="398">
        <v>2792044</v>
      </c>
      <c r="G53" s="17"/>
      <c r="H53" s="17"/>
      <c r="I53" s="16"/>
      <c r="K53" s="17"/>
    </row>
    <row r="54" spans="1:11" ht="13.7" customHeight="1">
      <c r="A54" s="399" t="s">
        <v>110</v>
      </c>
      <c r="B54" s="400" t="s">
        <v>111</v>
      </c>
      <c r="C54" s="398">
        <v>799248</v>
      </c>
      <c r="G54" s="17"/>
      <c r="H54" s="17"/>
      <c r="I54" s="16"/>
      <c r="K54" s="17"/>
    </row>
    <row r="55" spans="1:11" ht="13.7" customHeight="1">
      <c r="A55" s="399" t="s">
        <v>112</v>
      </c>
      <c r="B55" s="400" t="s">
        <v>113</v>
      </c>
      <c r="C55" s="398">
        <v>187812</v>
      </c>
      <c r="G55" s="17"/>
      <c r="H55" s="17"/>
      <c r="I55" s="16"/>
      <c r="K55" s="17"/>
    </row>
    <row r="56" spans="1:11" ht="13.7" customHeight="1">
      <c r="A56" s="399" t="s">
        <v>114</v>
      </c>
      <c r="B56" s="400" t="s">
        <v>115</v>
      </c>
      <c r="C56" s="398">
        <v>4099917</v>
      </c>
      <c r="G56" s="17"/>
      <c r="H56" s="17"/>
      <c r="I56" s="16"/>
      <c r="K56" s="17"/>
    </row>
    <row r="57" spans="1:11" ht="13.7" customHeight="1">
      <c r="A57" s="399" t="s">
        <v>116</v>
      </c>
      <c r="B57" s="400" t="s">
        <v>117</v>
      </c>
      <c r="C57" s="398">
        <v>2319667</v>
      </c>
      <c r="G57" s="17"/>
      <c r="H57" s="17"/>
      <c r="I57" s="16"/>
      <c r="K57" s="17"/>
    </row>
    <row r="58" spans="1:11" ht="13.7" customHeight="1">
      <c r="A58" s="399" t="s">
        <v>118</v>
      </c>
      <c r="B58" s="400" t="s">
        <v>119</v>
      </c>
      <c r="C58" s="398">
        <v>0</v>
      </c>
      <c r="G58" s="17"/>
      <c r="H58" s="17"/>
      <c r="I58" s="16"/>
      <c r="K58" s="17"/>
    </row>
    <row r="59" spans="1:11" ht="13.7" customHeight="1">
      <c r="A59" s="399" t="s">
        <v>120</v>
      </c>
      <c r="B59" s="400" t="s">
        <v>121</v>
      </c>
      <c r="C59" s="398">
        <v>1212967</v>
      </c>
      <c r="G59" s="17"/>
      <c r="H59" s="17"/>
      <c r="I59" s="16"/>
      <c r="K59" s="17"/>
    </row>
    <row r="60" spans="1:11" ht="13.7" customHeight="1">
      <c r="A60" s="399" t="s">
        <v>122</v>
      </c>
      <c r="B60" s="400" t="s">
        <v>123</v>
      </c>
      <c r="C60" s="398">
        <v>1604382</v>
      </c>
      <c r="G60" s="17"/>
      <c r="H60" s="17"/>
      <c r="I60" s="16"/>
      <c r="K60" s="17"/>
    </row>
    <row r="61" spans="1:11" ht="13.7" customHeight="1">
      <c r="A61" s="399" t="s">
        <v>124</v>
      </c>
      <c r="B61" s="400" t="s">
        <v>125</v>
      </c>
      <c r="C61" s="398">
        <v>408691</v>
      </c>
      <c r="G61" s="17"/>
      <c r="H61" s="17"/>
      <c r="I61" s="16"/>
      <c r="K61" s="17"/>
    </row>
    <row r="62" spans="1:11" ht="13.7" customHeight="1">
      <c r="A62" s="399" t="s">
        <v>126</v>
      </c>
      <c r="B62" s="400" t="s">
        <v>127</v>
      </c>
      <c r="C62" s="398">
        <v>13366681</v>
      </c>
      <c r="G62" s="17"/>
      <c r="H62" s="17"/>
      <c r="I62" s="16"/>
      <c r="K62" s="17"/>
    </row>
    <row r="63" spans="1:11" ht="13.7" customHeight="1">
      <c r="A63" s="399" t="s">
        <v>128</v>
      </c>
      <c r="B63" s="400" t="s">
        <v>129</v>
      </c>
      <c r="C63" s="398">
        <v>0</v>
      </c>
      <c r="G63" s="17"/>
      <c r="H63" s="17"/>
      <c r="I63" s="16"/>
      <c r="K63" s="17"/>
    </row>
    <row r="64" spans="1:11" ht="13.7" customHeight="1">
      <c r="A64" s="399" t="s">
        <v>130</v>
      </c>
      <c r="B64" s="400" t="s">
        <v>131</v>
      </c>
      <c r="C64" s="398">
        <v>0</v>
      </c>
      <c r="G64" s="17"/>
      <c r="H64" s="17"/>
      <c r="I64" s="16"/>
      <c r="K64" s="17"/>
    </row>
    <row r="65" spans="1:11" ht="13.7" customHeight="1">
      <c r="A65" s="399" t="s">
        <v>132</v>
      </c>
      <c r="B65" s="400" t="s">
        <v>133</v>
      </c>
      <c r="C65" s="398">
        <v>1328695</v>
      </c>
      <c r="G65" s="17"/>
      <c r="H65" s="17"/>
      <c r="I65" s="16"/>
      <c r="K65" s="17"/>
    </row>
    <row r="66" spans="1:11" ht="13.7" customHeight="1">
      <c r="A66" s="399" t="s">
        <v>134</v>
      </c>
      <c r="B66" s="400" t="s">
        <v>135</v>
      </c>
      <c r="C66" s="398">
        <v>7688539</v>
      </c>
      <c r="G66" s="17"/>
      <c r="H66" s="17"/>
      <c r="I66" s="16"/>
      <c r="K66" s="17"/>
    </row>
    <row r="67" spans="1:11" ht="13.7" customHeight="1">
      <c r="A67" s="399" t="s">
        <v>136</v>
      </c>
      <c r="B67" s="400" t="s">
        <v>137</v>
      </c>
      <c r="C67" s="398">
        <v>0</v>
      </c>
      <c r="G67" s="17"/>
      <c r="H67" s="17"/>
      <c r="I67" s="16"/>
      <c r="K67" s="17"/>
    </row>
    <row r="68" spans="1:11" ht="13.7" customHeight="1">
      <c r="A68" s="399" t="s">
        <v>138</v>
      </c>
      <c r="B68" s="400" t="s">
        <v>275</v>
      </c>
      <c r="C68" s="398">
        <v>0</v>
      </c>
      <c r="G68" s="17"/>
      <c r="H68" s="17"/>
      <c r="I68" s="16"/>
      <c r="K68" s="17"/>
    </row>
    <row r="69" spans="1:11" ht="13.7" customHeight="1">
      <c r="A69" s="399" t="s">
        <v>140</v>
      </c>
      <c r="B69" s="400" t="s">
        <v>141</v>
      </c>
      <c r="C69" s="398">
        <v>0</v>
      </c>
      <c r="G69" s="17"/>
      <c r="H69" s="17"/>
      <c r="I69" s="16"/>
      <c r="K69" s="17"/>
    </row>
    <row r="70" spans="1:11" ht="13.7" customHeight="1">
      <c r="A70" s="399" t="s">
        <v>142</v>
      </c>
      <c r="B70" s="400" t="s">
        <v>143</v>
      </c>
      <c r="C70" s="398">
        <v>0</v>
      </c>
      <c r="G70" s="17"/>
      <c r="H70" s="17"/>
      <c r="I70" s="16"/>
      <c r="K70" s="17"/>
    </row>
    <row r="71" spans="1:11" ht="13.7" customHeight="1">
      <c r="A71" s="399" t="s">
        <v>144</v>
      </c>
      <c r="B71" s="400" t="s">
        <v>145</v>
      </c>
      <c r="C71" s="398">
        <v>16063157</v>
      </c>
      <c r="G71" s="17"/>
      <c r="H71" s="17"/>
      <c r="I71" s="16"/>
      <c r="K71" s="17"/>
    </row>
    <row r="72" spans="1:11" ht="13.7" customHeight="1">
      <c r="A72" s="399" t="s">
        <v>146</v>
      </c>
      <c r="B72" s="400" t="s">
        <v>147</v>
      </c>
      <c r="C72" s="398">
        <v>248256</v>
      </c>
      <c r="G72" s="17"/>
      <c r="H72" s="17"/>
      <c r="I72" s="16"/>
      <c r="K72" s="17"/>
    </row>
    <row r="73" spans="1:11" ht="13.7" customHeight="1">
      <c r="A73" s="399" t="s">
        <v>148</v>
      </c>
      <c r="B73" s="400" t="s">
        <v>149</v>
      </c>
      <c r="C73" s="398">
        <v>3390123</v>
      </c>
      <c r="G73" s="17"/>
      <c r="H73" s="17"/>
      <c r="I73" s="16"/>
      <c r="K73" s="17"/>
    </row>
    <row r="74" spans="1:11" ht="13.7" customHeight="1">
      <c r="A74" s="399" t="s">
        <v>150</v>
      </c>
      <c r="B74" s="400" t="s">
        <v>151</v>
      </c>
      <c r="C74" s="398">
        <v>4580326</v>
      </c>
      <c r="G74" s="17"/>
      <c r="H74" s="17"/>
      <c r="I74" s="16"/>
      <c r="K74" s="17"/>
    </row>
    <row r="75" spans="1:11" ht="13.7" customHeight="1">
      <c r="A75" s="399" t="s">
        <v>152</v>
      </c>
      <c r="B75" s="400" t="s">
        <v>153</v>
      </c>
      <c r="C75" s="398">
        <v>0</v>
      </c>
      <c r="G75" s="17"/>
      <c r="H75" s="17"/>
      <c r="I75" s="16"/>
      <c r="K75" s="17"/>
    </row>
    <row r="76" spans="1:11" ht="13.7" customHeight="1">
      <c r="A76" s="399" t="s">
        <v>154</v>
      </c>
      <c r="B76" s="400" t="s">
        <v>155</v>
      </c>
      <c r="C76" s="398">
        <v>0</v>
      </c>
      <c r="G76" s="17"/>
      <c r="H76" s="17"/>
      <c r="I76" s="16"/>
      <c r="K76" s="17"/>
    </row>
    <row r="77" spans="1:11" ht="13.7" customHeight="1">
      <c r="A77" s="399" t="s">
        <v>156</v>
      </c>
      <c r="B77" s="400" t="s">
        <v>157</v>
      </c>
      <c r="C77" s="398">
        <v>140344</v>
      </c>
      <c r="G77" s="17"/>
      <c r="H77" s="17"/>
      <c r="I77" s="16"/>
      <c r="K77" s="17"/>
    </row>
    <row r="78" spans="1:11" ht="13.7" customHeight="1">
      <c r="A78" s="399" t="s">
        <v>158</v>
      </c>
      <c r="B78" s="400" t="s">
        <v>159</v>
      </c>
      <c r="C78" s="398">
        <v>1571188</v>
      </c>
      <c r="G78" s="17"/>
      <c r="H78" s="17"/>
      <c r="I78" s="16"/>
      <c r="K78" s="17"/>
    </row>
    <row r="79" spans="1:11" ht="13.7" customHeight="1">
      <c r="A79" s="399" t="s">
        <v>160</v>
      </c>
      <c r="B79" s="400" t="s">
        <v>161</v>
      </c>
      <c r="C79" s="398">
        <v>2011593</v>
      </c>
      <c r="G79" s="17"/>
      <c r="H79" s="17"/>
      <c r="I79" s="16"/>
      <c r="K79" s="17"/>
    </row>
    <row r="80" spans="1:11" ht="13.7" customHeight="1">
      <c r="A80" s="399" t="s">
        <v>162</v>
      </c>
      <c r="B80" s="400" t="s">
        <v>163</v>
      </c>
      <c r="C80" s="398">
        <v>0</v>
      </c>
      <c r="G80" s="17"/>
      <c r="H80" s="17"/>
      <c r="I80" s="16"/>
      <c r="K80" s="17"/>
    </row>
    <row r="81" spans="1:11" ht="13.7" customHeight="1">
      <c r="A81" s="399" t="s">
        <v>164</v>
      </c>
      <c r="B81" s="400" t="s">
        <v>165</v>
      </c>
      <c r="C81" s="398">
        <v>163352</v>
      </c>
      <c r="G81" s="17"/>
      <c r="H81" s="17"/>
      <c r="I81" s="16"/>
      <c r="K81" s="17"/>
    </row>
    <row r="82" spans="1:11" ht="13.7" customHeight="1">
      <c r="A82" s="399" t="s">
        <v>166</v>
      </c>
      <c r="B82" s="400" t="s">
        <v>167</v>
      </c>
      <c r="C82" s="398">
        <v>924230</v>
      </c>
      <c r="G82" s="17"/>
      <c r="H82" s="17"/>
      <c r="I82" s="16"/>
      <c r="K82" s="17"/>
    </row>
    <row r="83" spans="1:11" ht="13.7" customHeight="1">
      <c r="A83" s="399" t="s">
        <v>168</v>
      </c>
      <c r="B83" s="400" t="s">
        <v>169</v>
      </c>
      <c r="C83" s="398">
        <v>0</v>
      </c>
      <c r="G83" s="17"/>
      <c r="H83" s="17"/>
      <c r="I83" s="16"/>
      <c r="K83" s="17"/>
    </row>
    <row r="84" spans="1:11" ht="13.7" customHeight="1">
      <c r="A84" s="399" t="s">
        <v>170</v>
      </c>
      <c r="B84" s="400" t="s">
        <v>471</v>
      </c>
      <c r="C84" s="398">
        <v>6605501</v>
      </c>
      <c r="G84" s="17"/>
      <c r="H84" s="17"/>
      <c r="I84" s="16"/>
      <c r="K84" s="17"/>
    </row>
    <row r="85" spans="1:11" ht="13.7" customHeight="1">
      <c r="A85" s="399" t="s">
        <v>171</v>
      </c>
      <c r="B85" s="400" t="s">
        <v>172</v>
      </c>
      <c r="C85" s="398">
        <v>0</v>
      </c>
      <c r="G85" s="17"/>
      <c r="H85" s="17"/>
      <c r="I85" s="16"/>
      <c r="K85" s="17"/>
    </row>
    <row r="86" spans="1:11" ht="13.7" customHeight="1">
      <c r="A86" s="399" t="s">
        <v>173</v>
      </c>
      <c r="B86" s="400" t="s">
        <v>174</v>
      </c>
      <c r="C86" s="398">
        <v>641089</v>
      </c>
      <c r="G86" s="17"/>
      <c r="H86" s="17"/>
      <c r="I86" s="16"/>
      <c r="K86" s="17"/>
    </row>
    <row r="87" spans="1:11" ht="13.7" customHeight="1">
      <c r="A87" s="399" t="s">
        <v>175</v>
      </c>
      <c r="B87" s="400" t="s">
        <v>176</v>
      </c>
      <c r="C87" s="398">
        <v>11852356</v>
      </c>
      <c r="G87" s="17"/>
      <c r="H87" s="17"/>
      <c r="I87" s="16"/>
      <c r="K87" s="17"/>
    </row>
    <row r="88" spans="1:11" ht="13.7" customHeight="1">
      <c r="A88" s="399" t="s">
        <v>177</v>
      </c>
      <c r="B88" s="400" t="s">
        <v>178</v>
      </c>
      <c r="C88" s="398">
        <v>0</v>
      </c>
      <c r="G88" s="17"/>
      <c r="H88" s="17"/>
      <c r="I88" s="16"/>
      <c r="K88" s="17"/>
    </row>
    <row r="89" spans="1:11" ht="13.7" customHeight="1">
      <c r="A89" s="399" t="s">
        <v>179</v>
      </c>
      <c r="B89" s="400" t="s">
        <v>180</v>
      </c>
      <c r="C89" s="398">
        <v>0</v>
      </c>
      <c r="G89" s="17"/>
      <c r="H89" s="17"/>
      <c r="I89" s="16"/>
      <c r="K89" s="17"/>
    </row>
    <row r="90" spans="1:11" ht="13.7" customHeight="1">
      <c r="A90" s="399" t="s">
        <v>181</v>
      </c>
      <c r="B90" s="400" t="s">
        <v>182</v>
      </c>
      <c r="C90" s="398">
        <v>101039</v>
      </c>
      <c r="G90" s="17"/>
      <c r="H90" s="17"/>
      <c r="I90" s="16"/>
      <c r="K90" s="17"/>
    </row>
    <row r="91" spans="1:11" ht="13.7" customHeight="1">
      <c r="A91" s="399" t="s">
        <v>183</v>
      </c>
      <c r="B91" s="400" t="s">
        <v>184</v>
      </c>
      <c r="C91" s="398">
        <v>1931825</v>
      </c>
      <c r="G91" s="17"/>
      <c r="H91" s="17"/>
      <c r="I91" s="16"/>
      <c r="K91" s="17"/>
    </row>
    <row r="92" spans="1:11" ht="13.7" customHeight="1">
      <c r="A92" s="399" t="s">
        <v>185</v>
      </c>
      <c r="B92" s="400" t="s">
        <v>186</v>
      </c>
      <c r="C92" s="398">
        <v>4306000</v>
      </c>
      <c r="G92" s="17"/>
      <c r="H92" s="17"/>
      <c r="I92" s="16"/>
      <c r="K92" s="17"/>
    </row>
    <row r="93" spans="1:11" ht="13.7" customHeight="1">
      <c r="A93" s="399" t="s">
        <v>187</v>
      </c>
      <c r="B93" s="400" t="s">
        <v>188</v>
      </c>
      <c r="C93" s="398">
        <v>360691</v>
      </c>
      <c r="G93" s="17"/>
      <c r="H93" s="17"/>
      <c r="I93" s="16"/>
      <c r="K93" s="17"/>
    </row>
    <row r="94" spans="1:11" ht="13.7" customHeight="1">
      <c r="A94" s="399" t="s">
        <v>189</v>
      </c>
      <c r="B94" s="400" t="s">
        <v>190</v>
      </c>
      <c r="C94" s="398">
        <v>1259711</v>
      </c>
      <c r="G94" s="17"/>
      <c r="H94" s="17"/>
      <c r="I94" s="16"/>
      <c r="K94" s="17"/>
    </row>
    <row r="95" spans="1:11" ht="13.7" customHeight="1">
      <c r="A95" s="399" t="s">
        <v>191</v>
      </c>
      <c r="B95" s="400" t="s">
        <v>192</v>
      </c>
      <c r="C95" s="398">
        <v>8738801</v>
      </c>
      <c r="G95" s="17"/>
      <c r="H95" s="17"/>
      <c r="I95" s="16"/>
      <c r="K95" s="17"/>
    </row>
    <row r="96" spans="1:11" ht="13.7" customHeight="1">
      <c r="A96" s="399" t="s">
        <v>193</v>
      </c>
      <c r="B96" s="400" t="s">
        <v>194</v>
      </c>
      <c r="C96" s="398">
        <v>0</v>
      </c>
      <c r="G96" s="17"/>
      <c r="H96" s="17"/>
      <c r="I96" s="16"/>
      <c r="K96" s="17"/>
    </row>
    <row r="97" spans="1:11" ht="13.7" customHeight="1">
      <c r="A97" s="399" t="s">
        <v>195</v>
      </c>
      <c r="B97" s="400" t="s">
        <v>196</v>
      </c>
      <c r="C97" s="398">
        <v>7156995</v>
      </c>
      <c r="G97" s="17"/>
      <c r="H97" s="17"/>
      <c r="I97" s="16"/>
      <c r="K97" s="17"/>
    </row>
    <row r="98" spans="1:11" ht="13.7" customHeight="1">
      <c r="A98" s="399" t="s">
        <v>197</v>
      </c>
      <c r="B98" s="400" t="s">
        <v>198</v>
      </c>
      <c r="C98" s="398">
        <v>2171282</v>
      </c>
      <c r="G98" s="17"/>
      <c r="H98" s="17"/>
      <c r="I98" s="16"/>
      <c r="K98" s="17"/>
    </row>
    <row r="99" spans="1:11" ht="13.7" customHeight="1">
      <c r="A99" s="399" t="s">
        <v>199</v>
      </c>
      <c r="B99" s="400" t="s">
        <v>200</v>
      </c>
      <c r="C99" s="398">
        <v>4482304</v>
      </c>
      <c r="G99" s="17"/>
      <c r="H99" s="17"/>
      <c r="I99" s="16"/>
      <c r="K99" s="17"/>
    </row>
    <row r="100" spans="1:11" ht="13.7" customHeight="1">
      <c r="A100" s="399" t="s">
        <v>201</v>
      </c>
      <c r="B100" s="400" t="s">
        <v>202</v>
      </c>
      <c r="C100" s="398">
        <v>19550888</v>
      </c>
      <c r="G100" s="17"/>
      <c r="H100" s="17"/>
      <c r="I100" s="16"/>
      <c r="K100" s="17"/>
    </row>
    <row r="101" spans="1:11" ht="13.7" customHeight="1">
      <c r="A101" s="399" t="s">
        <v>203</v>
      </c>
      <c r="B101" s="400" t="s">
        <v>204</v>
      </c>
      <c r="C101" s="398">
        <v>5573078</v>
      </c>
      <c r="G101" s="17"/>
      <c r="H101" s="17"/>
      <c r="I101" s="16"/>
      <c r="K101" s="17"/>
    </row>
    <row r="102" spans="1:11" ht="13.7" customHeight="1">
      <c r="A102" s="399" t="s">
        <v>205</v>
      </c>
      <c r="B102" s="400" t="s">
        <v>206</v>
      </c>
      <c r="C102" s="398">
        <v>5922593</v>
      </c>
      <c r="G102" s="17"/>
      <c r="H102" s="17"/>
      <c r="I102" s="16"/>
      <c r="K102" s="17"/>
    </row>
    <row r="103" spans="1:11" ht="13.7" customHeight="1">
      <c r="A103" s="399" t="s">
        <v>207</v>
      </c>
      <c r="B103" s="400" t="s">
        <v>208</v>
      </c>
      <c r="C103" s="398">
        <v>2684673</v>
      </c>
      <c r="G103" s="17"/>
      <c r="H103" s="17"/>
      <c r="I103" s="16"/>
      <c r="K103" s="17"/>
    </row>
    <row r="104" spans="1:11" ht="13.7" customHeight="1">
      <c r="A104" s="399" t="s">
        <v>209</v>
      </c>
      <c r="B104" s="400" t="s">
        <v>210</v>
      </c>
      <c r="C104" s="398">
        <v>5790012</v>
      </c>
      <c r="G104" s="17"/>
      <c r="H104" s="17"/>
      <c r="I104" s="16"/>
      <c r="K104" s="17"/>
    </row>
    <row r="105" spans="1:11" ht="13.7" customHeight="1">
      <c r="A105" s="399" t="s">
        <v>211</v>
      </c>
      <c r="B105" s="400" t="s">
        <v>212</v>
      </c>
      <c r="C105" s="398">
        <v>2155286</v>
      </c>
      <c r="G105" s="17"/>
      <c r="H105" s="17"/>
      <c r="I105" s="16"/>
      <c r="K105" s="17"/>
    </row>
    <row r="106" spans="1:11" ht="13.7" customHeight="1">
      <c r="A106" s="399" t="s">
        <v>213</v>
      </c>
      <c r="B106" s="400" t="s">
        <v>214</v>
      </c>
      <c r="C106" s="398">
        <v>4266157</v>
      </c>
      <c r="G106" s="17"/>
      <c r="H106" s="17"/>
      <c r="I106" s="16"/>
      <c r="K106" s="17"/>
    </row>
    <row r="107" spans="1:11" ht="13.7" customHeight="1">
      <c r="A107" s="399" t="s">
        <v>215</v>
      </c>
      <c r="B107" s="400" t="s">
        <v>216</v>
      </c>
      <c r="C107" s="398">
        <v>3045735</v>
      </c>
      <c r="G107" s="17"/>
      <c r="H107" s="17"/>
      <c r="I107" s="16"/>
      <c r="K107" s="17"/>
    </row>
    <row r="108" spans="1:11" ht="13.7" customHeight="1">
      <c r="A108" s="399" t="s">
        <v>217</v>
      </c>
      <c r="B108" s="400" t="s">
        <v>218</v>
      </c>
      <c r="C108" s="398">
        <v>1972442</v>
      </c>
      <c r="G108" s="17"/>
      <c r="H108" s="17"/>
      <c r="I108" s="16"/>
      <c r="K108" s="17"/>
    </row>
    <row r="109" spans="1:11" ht="13.7" customHeight="1">
      <c r="A109" s="399" t="s">
        <v>219</v>
      </c>
      <c r="B109" s="400" t="s">
        <v>220</v>
      </c>
      <c r="C109" s="398">
        <v>2855130</v>
      </c>
      <c r="G109" s="17"/>
      <c r="H109" s="17"/>
      <c r="I109" s="16"/>
      <c r="K109" s="17"/>
    </row>
    <row r="110" spans="1:11" ht="13.7" customHeight="1">
      <c r="A110" s="399" t="s">
        <v>221</v>
      </c>
      <c r="B110" s="401" t="s">
        <v>222</v>
      </c>
      <c r="C110" s="398">
        <v>501673</v>
      </c>
      <c r="G110" s="17"/>
      <c r="H110" s="17"/>
      <c r="I110" s="16"/>
      <c r="K110" s="17"/>
    </row>
    <row r="111" spans="1:11" ht="13.7" customHeight="1">
      <c r="A111" s="399" t="s">
        <v>223</v>
      </c>
      <c r="B111" s="400" t="s">
        <v>224</v>
      </c>
      <c r="C111" s="398">
        <v>672473</v>
      </c>
      <c r="G111" s="17"/>
      <c r="H111" s="17"/>
      <c r="I111" s="16"/>
      <c r="K111" s="17"/>
    </row>
    <row r="112" spans="1:11" ht="13.7" customHeight="1">
      <c r="A112" s="399" t="s">
        <v>225</v>
      </c>
      <c r="B112" s="400" t="s">
        <v>226</v>
      </c>
      <c r="C112" s="398">
        <v>109548</v>
      </c>
      <c r="G112" s="17"/>
      <c r="H112" s="17"/>
      <c r="I112" s="16"/>
      <c r="K112" s="17"/>
    </row>
    <row r="113" spans="1:11" ht="13.7" customHeight="1">
      <c r="A113" s="399" t="s">
        <v>227</v>
      </c>
      <c r="B113" s="400" t="s">
        <v>228</v>
      </c>
      <c r="C113" s="398">
        <v>0</v>
      </c>
      <c r="G113" s="17"/>
      <c r="H113" s="17"/>
      <c r="I113" s="16"/>
      <c r="K113" s="17"/>
    </row>
    <row r="114" spans="1:11" ht="13.7" customHeight="1">
      <c r="A114" s="399" t="s">
        <v>229</v>
      </c>
      <c r="B114" s="400" t="s">
        <v>230</v>
      </c>
      <c r="C114" s="398">
        <v>299833</v>
      </c>
      <c r="G114" s="17"/>
      <c r="H114" s="17"/>
      <c r="I114" s="16"/>
      <c r="K114" s="17"/>
    </row>
    <row r="115" spans="1:11" ht="13.7" customHeight="1">
      <c r="A115" s="399" t="s">
        <v>231</v>
      </c>
      <c r="B115" s="400" t="s">
        <v>232</v>
      </c>
      <c r="C115" s="398">
        <v>0</v>
      </c>
      <c r="G115" s="17"/>
      <c r="H115" s="17"/>
      <c r="I115" s="16"/>
      <c r="K115" s="17"/>
    </row>
    <row r="116" spans="1:11" ht="13.7" customHeight="1">
      <c r="A116" s="399" t="s">
        <v>233</v>
      </c>
      <c r="B116" s="400" t="s">
        <v>234</v>
      </c>
      <c r="C116" s="398">
        <v>3813772</v>
      </c>
      <c r="G116" s="17"/>
      <c r="H116" s="17"/>
      <c r="I116" s="16"/>
      <c r="K116" s="17"/>
    </row>
    <row r="117" spans="1:11" ht="13.7" customHeight="1">
      <c r="A117" s="399" t="s">
        <v>235</v>
      </c>
      <c r="B117" s="400" t="s">
        <v>236</v>
      </c>
      <c r="C117" s="398">
        <v>0</v>
      </c>
      <c r="G117" s="17"/>
      <c r="H117" s="17"/>
      <c r="I117" s="16"/>
      <c r="K117" s="17"/>
    </row>
    <row r="118" spans="1:11" ht="13.7" customHeight="1">
      <c r="A118" s="399" t="s">
        <v>237</v>
      </c>
      <c r="B118" s="400" t="s">
        <v>238</v>
      </c>
      <c r="C118" s="398">
        <v>254182</v>
      </c>
      <c r="G118" s="17"/>
      <c r="H118" s="17"/>
      <c r="I118" s="16"/>
      <c r="K118" s="17"/>
    </row>
    <row r="119" spans="1:11" ht="13.7" customHeight="1">
      <c r="A119" s="399" t="s">
        <v>239</v>
      </c>
      <c r="B119" s="400" t="s">
        <v>240</v>
      </c>
      <c r="C119" s="398">
        <v>568864</v>
      </c>
      <c r="G119" s="17"/>
      <c r="H119" s="17"/>
      <c r="I119" s="16"/>
      <c r="K119" s="17"/>
    </row>
    <row r="120" spans="1:11" ht="13.7" customHeight="1">
      <c r="A120" s="399" t="s">
        <v>241</v>
      </c>
      <c r="B120" s="400" t="s">
        <v>242</v>
      </c>
      <c r="C120" s="398">
        <v>0</v>
      </c>
      <c r="G120" s="17"/>
      <c r="H120" s="17"/>
      <c r="I120" s="16"/>
      <c r="K120" s="17"/>
    </row>
    <row r="121" spans="1:11" ht="13.7" customHeight="1">
      <c r="A121" s="399" t="s">
        <v>243</v>
      </c>
      <c r="B121" s="400" t="s">
        <v>244</v>
      </c>
      <c r="C121" s="398">
        <v>10240915</v>
      </c>
      <c r="G121" s="17"/>
      <c r="H121" s="17"/>
      <c r="I121" s="16"/>
      <c r="K121" s="17"/>
    </row>
    <row r="122" spans="1:11" ht="13.7" customHeight="1">
      <c r="A122" s="399" t="s">
        <v>245</v>
      </c>
      <c r="B122" s="400" t="s">
        <v>246</v>
      </c>
      <c r="C122" s="398">
        <v>3511069</v>
      </c>
      <c r="G122" s="17"/>
      <c r="H122" s="17"/>
      <c r="I122" s="16"/>
      <c r="K122" s="17"/>
    </row>
    <row r="123" spans="1:11" ht="13.7" customHeight="1">
      <c r="A123" s="399" t="s">
        <v>247</v>
      </c>
      <c r="B123" s="400" t="s">
        <v>248</v>
      </c>
      <c r="C123" s="398">
        <v>4535047</v>
      </c>
      <c r="G123" s="17"/>
      <c r="H123" s="17"/>
      <c r="I123" s="16"/>
      <c r="K123" s="17"/>
    </row>
    <row r="124" spans="1:11" ht="13.7" customHeight="1">
      <c r="A124" s="399" t="s">
        <v>249</v>
      </c>
      <c r="B124" s="400" t="s">
        <v>250</v>
      </c>
      <c r="C124" s="398">
        <v>2149741</v>
      </c>
      <c r="G124" s="17"/>
      <c r="H124" s="17"/>
      <c r="I124" s="16"/>
      <c r="K124" s="17"/>
    </row>
    <row r="125" spans="1:11" ht="13.7" customHeight="1">
      <c r="A125" s="402" t="s">
        <v>251</v>
      </c>
      <c r="B125" s="403" t="s">
        <v>252</v>
      </c>
      <c r="C125" s="404">
        <v>44802</v>
      </c>
      <c r="G125" s="17"/>
      <c r="H125" s="17"/>
      <c r="I125" s="16"/>
      <c r="K125" s="17"/>
    </row>
    <row r="126" spans="1:11" ht="13.7" customHeight="1" thickBot="1">
      <c r="A126" s="405"/>
      <c r="B126" s="406" t="s">
        <v>276</v>
      </c>
      <c r="C126" s="404">
        <v>19079830</v>
      </c>
      <c r="G126" s="17"/>
      <c r="H126" s="17"/>
      <c r="I126" s="19"/>
      <c r="K126" s="17"/>
    </row>
    <row r="127" spans="1:11" ht="13.7" customHeight="1" thickBot="1">
      <c r="A127" s="528" t="s">
        <v>269</v>
      </c>
      <c r="B127" s="529"/>
      <c r="C127" s="407">
        <f>SUM(C11:C126)</f>
        <v>296044431</v>
      </c>
      <c r="E127" s="16"/>
      <c r="G127" s="17"/>
      <c r="H127" s="17"/>
      <c r="K127" s="17"/>
    </row>
    <row r="128" spans="1:11" ht="7.5" customHeight="1">
      <c r="A128" s="408"/>
      <c r="B128" s="409"/>
      <c r="C128" s="409"/>
      <c r="G128" s="17"/>
    </row>
    <row r="129" spans="1:9" ht="0.75" hidden="1" customHeight="1">
      <c r="A129" s="408"/>
      <c r="B129" s="409"/>
      <c r="C129" s="409">
        <f>COUNTIF(C11:C125,"&gt;0")</f>
        <v>80</v>
      </c>
    </row>
    <row r="130" spans="1:9" ht="158.25" customHeight="1">
      <c r="A130" s="527" t="s">
        <v>340</v>
      </c>
      <c r="B130" s="527"/>
      <c r="C130" s="527"/>
      <c r="D130" s="527"/>
      <c r="E130" s="391"/>
      <c r="F130" s="391"/>
      <c r="G130" s="391"/>
      <c r="H130" s="391"/>
      <c r="I130" s="391"/>
    </row>
    <row r="131" spans="1:9" ht="18" customHeight="1">
      <c r="A131" s="391"/>
      <c r="B131" s="391"/>
      <c r="C131" s="391"/>
      <c r="D131" s="391"/>
      <c r="E131" s="391"/>
      <c r="F131" s="391"/>
      <c r="G131" s="391"/>
      <c r="H131" s="391"/>
      <c r="I131" s="392"/>
    </row>
    <row r="132" spans="1:9" ht="13.7" customHeight="1">
      <c r="A132" s="390"/>
      <c r="B132" s="390"/>
      <c r="C132" s="390"/>
      <c r="D132" s="390"/>
      <c r="E132" s="390"/>
      <c r="F132" s="390"/>
      <c r="G132" s="390"/>
      <c r="H132" s="390"/>
    </row>
    <row r="133" spans="1:9" ht="13.7" customHeight="1">
      <c r="A133" s="390"/>
      <c r="B133" s="390"/>
      <c r="C133" s="390"/>
      <c r="D133" s="390"/>
      <c r="E133" s="390"/>
      <c r="F133" s="390"/>
      <c r="G133" s="390"/>
      <c r="H133" s="390"/>
    </row>
    <row r="134" spans="1:9" ht="5.25" customHeight="1">
      <c r="A134" s="385"/>
      <c r="B134" s="390"/>
      <c r="C134" s="390"/>
      <c r="D134" s="390"/>
      <c r="E134" s="390"/>
      <c r="F134" s="390"/>
      <c r="G134" s="390"/>
      <c r="H134" s="390"/>
    </row>
    <row r="135" spans="1:9" ht="13.5" hidden="1" customHeight="1">
      <c r="A135" s="385"/>
      <c r="B135" s="390"/>
      <c r="C135" s="390"/>
      <c r="D135" s="390"/>
      <c r="E135" s="390"/>
      <c r="F135" s="390"/>
      <c r="G135" s="390"/>
      <c r="H135" s="390"/>
    </row>
    <row r="136" spans="1:9" ht="13.5" hidden="1" customHeight="1">
      <c r="A136" s="385"/>
      <c r="B136" s="390"/>
      <c r="C136" s="390"/>
      <c r="D136" s="390"/>
      <c r="E136" s="390"/>
      <c r="F136" s="390"/>
      <c r="G136" s="390"/>
      <c r="H136" s="390"/>
    </row>
    <row r="137" spans="1:9" ht="13.5" hidden="1" customHeight="1">
      <c r="A137" s="385"/>
      <c r="B137" s="390"/>
      <c r="C137" s="390"/>
      <c r="D137" s="390"/>
      <c r="E137" s="390"/>
      <c r="F137" s="390"/>
      <c r="G137" s="390"/>
      <c r="H137" s="390"/>
    </row>
    <row r="138" spans="1:9" ht="13.5" hidden="1" customHeight="1">
      <c r="A138" s="385"/>
      <c r="B138" s="390"/>
      <c r="C138" s="390"/>
      <c r="D138" s="390"/>
      <c r="E138" s="390"/>
      <c r="F138" s="390"/>
      <c r="G138" s="390"/>
      <c r="H138" s="390"/>
    </row>
    <row r="139" spans="1:9" ht="13.5" hidden="1" customHeight="1">
      <c r="A139" s="13"/>
      <c r="E139" s="390"/>
      <c r="F139" s="390"/>
      <c r="G139" s="390"/>
      <c r="H139" s="390"/>
    </row>
    <row r="140" spans="1:9" ht="143.25" hidden="1" customHeight="1">
      <c r="A140" s="13"/>
      <c r="E140" s="390"/>
      <c r="F140" s="390"/>
      <c r="G140" s="390"/>
      <c r="H140" s="390"/>
    </row>
    <row r="141" spans="1:9" ht="13.7" customHeight="1">
      <c r="A141" s="13"/>
    </row>
    <row r="142" spans="1:9" ht="13.7" customHeight="1">
      <c r="A142" s="13"/>
    </row>
    <row r="143" spans="1:9" ht="13.7" customHeight="1">
      <c r="A143" s="13"/>
    </row>
    <row r="144" spans="1:9" ht="13.7" customHeight="1">
      <c r="A144" s="13"/>
    </row>
    <row r="145" spans="1:1" ht="13.7" customHeight="1">
      <c r="A145" s="13"/>
    </row>
    <row r="146" spans="1:1" ht="13.7" customHeight="1">
      <c r="A146" s="13"/>
    </row>
    <row r="147" spans="1:1" ht="13.7" customHeight="1">
      <c r="A147" s="13"/>
    </row>
    <row r="148" spans="1:1" ht="13.7" customHeight="1">
      <c r="A148" s="13"/>
    </row>
    <row r="149" spans="1:1" ht="13.7" customHeight="1">
      <c r="A149" s="13"/>
    </row>
    <row r="150" spans="1:1" ht="13.7" customHeight="1">
      <c r="A150" s="13"/>
    </row>
    <row r="151" spans="1:1" ht="13.7" customHeight="1">
      <c r="A151" s="13"/>
    </row>
    <row r="152" spans="1:1" ht="13.7" customHeight="1">
      <c r="A152" s="13"/>
    </row>
    <row r="153" spans="1:1" ht="13.7" customHeight="1">
      <c r="A153" s="13"/>
    </row>
    <row r="154" spans="1:1" ht="13.7" customHeight="1">
      <c r="A154" s="13"/>
    </row>
    <row r="155" spans="1:1" ht="13.7" customHeight="1">
      <c r="A155" s="13"/>
    </row>
  </sheetData>
  <mergeCells count="6">
    <mergeCell ref="A130:D130"/>
    <mergeCell ref="A127:B127"/>
    <mergeCell ref="A5:C5"/>
    <mergeCell ref="A6:C6"/>
    <mergeCell ref="A7:C7"/>
    <mergeCell ref="A8:D9"/>
  </mergeCells>
  <printOptions horizontalCentered="1"/>
  <pageMargins left="0.7" right="0.7" top="0.75" bottom="0.75" header="0.3" footer="0.3"/>
  <pageSetup orientation="portrait" r:id="rId1"/>
  <headerFooter>
    <oddFooter>&amp;L&amp;"-,Italic"&amp;8Division of School Business
School Allotment Section
FY2022-2023 Planning</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F8DBA-1F65-4B2B-916D-17E1AD3F185E}">
  <sheetPr>
    <tabColor theme="4" tint="0.59999389629810485"/>
  </sheetPr>
  <dimension ref="A1:I137"/>
  <sheetViews>
    <sheetView zoomScaleNormal="100" workbookViewId="0">
      <selection activeCell="A2" sqref="A2:F2"/>
    </sheetView>
  </sheetViews>
  <sheetFormatPr defaultRowHeight="15"/>
  <cols>
    <col min="3" max="3" width="21.42578125" customWidth="1"/>
    <col min="4" max="4" width="14.5703125" bestFit="1" customWidth="1"/>
    <col min="5" max="5" width="12.140625" style="431" customWidth="1"/>
    <col min="6" max="6" width="13.28515625" bestFit="1" customWidth="1"/>
  </cols>
  <sheetData>
    <row r="1" spans="1:9">
      <c r="A1" s="534" t="s">
        <v>351</v>
      </c>
      <c r="B1" s="534"/>
      <c r="C1" s="534"/>
      <c r="D1" s="534"/>
      <c r="E1" s="534"/>
      <c r="F1" s="534"/>
      <c r="G1" s="429"/>
    </row>
    <row r="2" spans="1:9">
      <c r="A2" s="535" t="s">
        <v>595</v>
      </c>
      <c r="B2" s="535"/>
      <c r="C2" s="535"/>
      <c r="D2" s="535"/>
      <c r="E2" s="535"/>
      <c r="F2" s="535"/>
      <c r="G2" s="429"/>
    </row>
    <row r="3" spans="1:9">
      <c r="A3" s="535" t="s">
        <v>596</v>
      </c>
      <c r="B3" s="535"/>
      <c r="C3" s="535"/>
      <c r="D3" s="535"/>
      <c r="E3" s="535"/>
      <c r="F3" s="535"/>
    </row>
    <row r="5" spans="1:9" ht="16.5" thickBot="1">
      <c r="E5" s="432"/>
    </row>
    <row r="6" spans="1:9">
      <c r="A6" s="417"/>
      <c r="B6" s="418"/>
      <c r="C6" s="419"/>
      <c r="D6" s="420"/>
      <c r="E6" s="433" t="s">
        <v>269</v>
      </c>
      <c r="F6" s="531" t="s">
        <v>598</v>
      </c>
    </row>
    <row r="7" spans="1:9">
      <c r="A7" s="421"/>
      <c r="B7" s="422"/>
      <c r="C7" s="423"/>
      <c r="D7" s="424"/>
      <c r="E7" s="434" t="s">
        <v>597</v>
      </c>
      <c r="F7" s="532"/>
      <c r="I7" s="437"/>
    </row>
    <row r="8" spans="1:9" ht="15.75" thickBot="1">
      <c r="A8" s="425"/>
      <c r="B8" s="426" t="s">
        <v>266</v>
      </c>
      <c r="C8" s="427" t="s">
        <v>267</v>
      </c>
      <c r="D8" s="428" t="s">
        <v>563</v>
      </c>
      <c r="E8" s="435" t="s">
        <v>255</v>
      </c>
      <c r="F8" s="533"/>
    </row>
    <row r="9" spans="1:9">
      <c r="A9" s="438" t="s">
        <v>503</v>
      </c>
      <c r="B9" s="439" t="s">
        <v>25</v>
      </c>
      <c r="C9" s="440" t="s">
        <v>26</v>
      </c>
      <c r="D9" s="441">
        <f>VLOOKUP(B9,[2]ADM!$B$7:$Q$121,16,FALSE)</f>
        <v>22847</v>
      </c>
      <c r="E9" s="442">
        <v>6.5</v>
      </c>
      <c r="F9" s="443">
        <v>593710</v>
      </c>
    </row>
    <row r="10" spans="1:9">
      <c r="A10" s="438" t="s">
        <v>503</v>
      </c>
      <c r="B10" s="439" t="s">
        <v>27</v>
      </c>
      <c r="C10" s="440" t="s">
        <v>28</v>
      </c>
      <c r="D10" s="441">
        <f>VLOOKUP(B10,[2]ADM!$B$7:$Q$121,16,FALSE)</f>
        <v>4497</v>
      </c>
      <c r="E10" s="443">
        <v>2</v>
      </c>
      <c r="F10" s="443">
        <v>182680</v>
      </c>
    </row>
    <row r="11" spans="1:9">
      <c r="A11" s="438" t="s">
        <v>503</v>
      </c>
      <c r="B11" s="439" t="s">
        <v>4</v>
      </c>
      <c r="C11" s="440" t="s">
        <v>29</v>
      </c>
      <c r="D11" s="441">
        <f>VLOOKUP(B11,[2]ADM!$B$7:$Q$121,16,FALSE)</f>
        <v>1379</v>
      </c>
      <c r="E11" s="443">
        <v>1.5</v>
      </c>
      <c r="F11" s="443">
        <v>137010</v>
      </c>
    </row>
    <row r="12" spans="1:9">
      <c r="A12" s="438" t="s">
        <v>503</v>
      </c>
      <c r="B12" s="439" t="s">
        <v>30</v>
      </c>
      <c r="C12" s="440" t="s">
        <v>31</v>
      </c>
      <c r="D12" s="441">
        <f>VLOOKUP(B12,[2]ADM!$B$7:$Q$121,16,FALSE)</f>
        <v>2996</v>
      </c>
      <c r="E12" s="443">
        <v>1.5</v>
      </c>
      <c r="F12" s="443">
        <v>137010</v>
      </c>
    </row>
    <row r="13" spans="1:9">
      <c r="A13" s="438" t="s">
        <v>503</v>
      </c>
      <c r="B13" s="439" t="s">
        <v>32</v>
      </c>
      <c r="C13" s="440" t="s">
        <v>33</v>
      </c>
      <c r="D13" s="441">
        <f>VLOOKUP(B13,[2]ADM!$B$7:$Q$121,16,FALSE)</f>
        <v>2761</v>
      </c>
      <c r="E13" s="443">
        <v>1.5</v>
      </c>
      <c r="F13" s="443">
        <v>137010</v>
      </c>
    </row>
    <row r="14" spans="1:9">
      <c r="A14" s="438" t="s">
        <v>503</v>
      </c>
      <c r="B14" s="439" t="s">
        <v>34</v>
      </c>
      <c r="C14" s="440" t="s">
        <v>35</v>
      </c>
      <c r="D14" s="441">
        <f>VLOOKUP(B14,[2]ADM!$B$7:$Q$121,16,FALSE)</f>
        <v>1806</v>
      </c>
      <c r="E14" s="443">
        <v>1.5</v>
      </c>
      <c r="F14" s="443">
        <v>137010</v>
      </c>
    </row>
    <row r="15" spans="1:9">
      <c r="A15" s="438" t="s">
        <v>503</v>
      </c>
      <c r="B15" s="439" t="s">
        <v>36</v>
      </c>
      <c r="C15" s="440" t="s">
        <v>37</v>
      </c>
      <c r="D15" s="441">
        <f>VLOOKUP(B15,[2]ADM!$B$7:$Q$121,16,FALSE)</f>
        <v>5859</v>
      </c>
      <c r="E15" s="443">
        <v>2.5</v>
      </c>
      <c r="F15" s="443">
        <v>228350</v>
      </c>
    </row>
    <row r="16" spans="1:9">
      <c r="A16" s="438" t="s">
        <v>503</v>
      </c>
      <c r="B16" s="439" t="s">
        <v>38</v>
      </c>
      <c r="C16" s="440" t="s">
        <v>39</v>
      </c>
      <c r="D16" s="441">
        <f>VLOOKUP(B16,[2]ADM!$B$7:$Q$121,16,FALSE)</f>
        <v>1739</v>
      </c>
      <c r="E16" s="443">
        <v>1.5</v>
      </c>
      <c r="F16" s="443">
        <v>137010</v>
      </c>
    </row>
    <row r="17" spans="1:6">
      <c r="A17" s="438" t="s">
        <v>503</v>
      </c>
      <c r="B17" s="439" t="s">
        <v>40</v>
      </c>
      <c r="C17" s="440" t="s">
        <v>41</v>
      </c>
      <c r="D17" s="441">
        <f>VLOOKUP(B17,[2]ADM!$B$7:$Q$121,16,FALSE)</f>
        <v>3824</v>
      </c>
      <c r="E17" s="443">
        <v>2</v>
      </c>
      <c r="F17" s="443">
        <v>182680</v>
      </c>
    </row>
    <row r="18" spans="1:6">
      <c r="A18" s="438" t="s">
        <v>503</v>
      </c>
      <c r="B18" s="439" t="s">
        <v>42</v>
      </c>
      <c r="C18" s="440" t="s">
        <v>43</v>
      </c>
      <c r="D18" s="441">
        <f>VLOOKUP(B18,[2]ADM!$B$7:$Q$121,16,FALSE)</f>
        <v>13074</v>
      </c>
      <c r="E18" s="443">
        <v>4</v>
      </c>
      <c r="F18" s="443">
        <v>365360</v>
      </c>
    </row>
    <row r="19" spans="1:6">
      <c r="A19" s="438" t="s">
        <v>503</v>
      </c>
      <c r="B19" s="439" t="s">
        <v>44</v>
      </c>
      <c r="C19" s="440" t="s">
        <v>45</v>
      </c>
      <c r="D19" s="441">
        <f>VLOOKUP(B19,[2]ADM!$B$7:$Q$121,16,FALSE)</f>
        <v>22556</v>
      </c>
      <c r="E19" s="443">
        <v>6.5</v>
      </c>
      <c r="F19" s="443">
        <v>593710</v>
      </c>
    </row>
    <row r="20" spans="1:6">
      <c r="A20" s="438" t="s">
        <v>504</v>
      </c>
      <c r="B20" s="439" t="s">
        <v>46</v>
      </c>
      <c r="C20" s="440" t="s">
        <v>47</v>
      </c>
      <c r="D20" s="441">
        <f>VLOOKUP(B20,[2]ADM!$B$7:$Q$121,16,FALSE)</f>
        <v>4210</v>
      </c>
      <c r="E20" s="443">
        <v>2</v>
      </c>
      <c r="F20" s="443">
        <v>182680</v>
      </c>
    </row>
    <row r="21" spans="1:6">
      <c r="A21" s="438" t="s">
        <v>503</v>
      </c>
      <c r="B21" s="439" t="s">
        <v>48</v>
      </c>
      <c r="C21" s="440" t="s">
        <v>49</v>
      </c>
      <c r="D21" s="441">
        <f>VLOOKUP(B21,[2]ADM!$B$7:$Q$121,16,FALSE)</f>
        <v>11427</v>
      </c>
      <c r="E21" s="443">
        <v>3.5</v>
      </c>
      <c r="F21" s="443">
        <v>319690</v>
      </c>
    </row>
    <row r="22" spans="1:6">
      <c r="A22" s="438" t="s">
        <v>503</v>
      </c>
      <c r="B22" s="439" t="s">
        <v>50</v>
      </c>
      <c r="C22" s="440" t="s">
        <v>51</v>
      </c>
      <c r="D22" s="441">
        <f>VLOOKUP(B22,[2]ADM!$B$7:$Q$121,16,FALSE)</f>
        <v>34642</v>
      </c>
      <c r="E22" s="443">
        <v>9</v>
      </c>
      <c r="F22" s="443">
        <v>822060</v>
      </c>
    </row>
    <row r="23" spans="1:6">
      <c r="A23" s="438" t="s">
        <v>504</v>
      </c>
      <c r="B23" s="439" t="s">
        <v>52</v>
      </c>
      <c r="C23" s="440" t="s">
        <v>53</v>
      </c>
      <c r="D23" s="441">
        <f>VLOOKUP(B23,[2]ADM!$B$7:$Q$121,16,FALSE)</f>
        <v>5581</v>
      </c>
      <c r="E23" s="443">
        <v>2.5</v>
      </c>
      <c r="F23" s="443">
        <v>228350</v>
      </c>
    </row>
    <row r="24" spans="1:6">
      <c r="A24" s="438" t="s">
        <v>503</v>
      </c>
      <c r="B24" s="439" t="s">
        <v>54</v>
      </c>
      <c r="C24" s="440" t="s">
        <v>55</v>
      </c>
      <c r="D24" s="441">
        <f>VLOOKUP(B24,[2]ADM!$B$7:$Q$121,16,FALSE)</f>
        <v>10797</v>
      </c>
      <c r="E24" s="443">
        <v>3.5</v>
      </c>
      <c r="F24" s="443">
        <v>319690</v>
      </c>
    </row>
    <row r="25" spans="1:6">
      <c r="A25" s="438" t="s">
        <v>503</v>
      </c>
      <c r="B25" s="439" t="s">
        <v>56</v>
      </c>
      <c r="C25" s="440" t="s">
        <v>57</v>
      </c>
      <c r="D25" s="441">
        <f>VLOOKUP(B25,[2]ADM!$B$7:$Q$121,16,FALSE)</f>
        <v>1926</v>
      </c>
      <c r="E25" s="443">
        <v>1.5</v>
      </c>
      <c r="F25" s="443">
        <v>137010</v>
      </c>
    </row>
    <row r="26" spans="1:6">
      <c r="A26" s="438" t="s">
        <v>503</v>
      </c>
      <c r="B26" s="439" t="s">
        <v>58</v>
      </c>
      <c r="C26" s="440" t="s">
        <v>59</v>
      </c>
      <c r="D26" s="441">
        <f>VLOOKUP(B26,[2]ADM!$B$7:$Q$121,16,FALSE)</f>
        <v>7911</v>
      </c>
      <c r="E26" s="443">
        <v>3</v>
      </c>
      <c r="F26" s="443">
        <v>274020</v>
      </c>
    </row>
    <row r="27" spans="1:6">
      <c r="A27" s="438" t="s">
        <v>503</v>
      </c>
      <c r="B27" s="439" t="s">
        <v>60</v>
      </c>
      <c r="C27" s="440" t="s">
        <v>61</v>
      </c>
      <c r="D27" s="441">
        <f>VLOOKUP(B27,[2]ADM!$B$7:$Q$121,16,FALSE)</f>
        <v>2202</v>
      </c>
      <c r="E27" s="443">
        <v>1.5</v>
      </c>
      <c r="F27" s="443">
        <v>137010</v>
      </c>
    </row>
    <row r="28" spans="1:6">
      <c r="A28" s="438" t="s">
        <v>503</v>
      </c>
      <c r="B28" s="439" t="s">
        <v>62</v>
      </c>
      <c r="C28" s="440" t="s">
        <v>63</v>
      </c>
      <c r="D28" s="441">
        <f>VLOOKUP(B28,[2]ADM!$B$7:$Q$121,16,FALSE)</f>
        <v>15420</v>
      </c>
      <c r="E28" s="443">
        <v>4.5</v>
      </c>
      <c r="F28" s="443">
        <v>411030</v>
      </c>
    </row>
    <row r="29" spans="1:6">
      <c r="A29" s="438" t="s">
        <v>504</v>
      </c>
      <c r="B29" s="439" t="s">
        <v>64</v>
      </c>
      <c r="C29" s="440" t="s">
        <v>65</v>
      </c>
      <c r="D29" s="441">
        <f>VLOOKUP(B29,[2]ADM!$B$7:$Q$121,16,FALSE)</f>
        <v>3862</v>
      </c>
      <c r="E29" s="443">
        <v>2</v>
      </c>
      <c r="F29" s="443">
        <v>182680</v>
      </c>
    </row>
    <row r="30" spans="1:6">
      <c r="A30" s="438" t="s">
        <v>504</v>
      </c>
      <c r="B30" s="439" t="s">
        <v>66</v>
      </c>
      <c r="C30" s="440" t="s">
        <v>67</v>
      </c>
      <c r="D30" s="441">
        <f>VLOOKUP(B30,[2]ADM!$B$7:$Q$121,16,FALSE)</f>
        <v>2838</v>
      </c>
      <c r="E30" s="443">
        <v>1.5</v>
      </c>
      <c r="F30" s="443">
        <v>137010</v>
      </c>
    </row>
    <row r="31" spans="1:6">
      <c r="A31" s="438" t="s">
        <v>503</v>
      </c>
      <c r="B31" s="439" t="s">
        <v>68</v>
      </c>
      <c r="C31" s="440" t="s">
        <v>69</v>
      </c>
      <c r="D31" s="441">
        <f>VLOOKUP(B31,[2]ADM!$B$7:$Q$121,16,FALSE)</f>
        <v>9020</v>
      </c>
      <c r="E31" s="443">
        <v>3</v>
      </c>
      <c r="F31" s="443">
        <v>274020</v>
      </c>
    </row>
    <row r="32" spans="1:6">
      <c r="A32" s="438" t="s">
        <v>503</v>
      </c>
      <c r="B32" s="439" t="s">
        <v>70</v>
      </c>
      <c r="C32" s="440" t="s">
        <v>71</v>
      </c>
      <c r="D32" s="441">
        <f>VLOOKUP(B32,[2]ADM!$B$7:$Q$121,16,FALSE)</f>
        <v>2935</v>
      </c>
      <c r="E32" s="443">
        <v>1.5</v>
      </c>
      <c r="F32" s="443">
        <v>137010</v>
      </c>
    </row>
    <row r="33" spans="1:6">
      <c r="A33" s="438" t="s">
        <v>503</v>
      </c>
      <c r="B33" s="439" t="s">
        <v>72</v>
      </c>
      <c r="C33" s="440" t="s">
        <v>73</v>
      </c>
      <c r="D33" s="441">
        <f>VLOOKUP(B33,[2]ADM!$B$7:$Q$121,16,FALSE)</f>
        <v>1848</v>
      </c>
      <c r="E33" s="443">
        <v>1.5</v>
      </c>
      <c r="F33" s="443">
        <v>137010</v>
      </c>
    </row>
    <row r="34" spans="1:6">
      <c r="A34" s="438" t="s">
        <v>503</v>
      </c>
      <c r="B34" s="439" t="s">
        <v>74</v>
      </c>
      <c r="C34" s="440" t="s">
        <v>75</v>
      </c>
      <c r="D34" s="441">
        <f>VLOOKUP(B34,[2]ADM!$B$7:$Q$121,16,FALSE)</f>
        <v>1239</v>
      </c>
      <c r="E34" s="443">
        <v>1.5</v>
      </c>
      <c r="F34" s="443">
        <v>137010</v>
      </c>
    </row>
    <row r="35" spans="1:6">
      <c r="A35" s="438" t="s">
        <v>503</v>
      </c>
      <c r="B35" s="439" t="s">
        <v>76</v>
      </c>
      <c r="C35" s="440" t="s">
        <v>77</v>
      </c>
      <c r="D35" s="441">
        <f>VLOOKUP(B35,[2]ADM!$B$7:$Q$121,16,FALSE)</f>
        <v>13957</v>
      </c>
      <c r="E35" s="443">
        <v>4.5</v>
      </c>
      <c r="F35" s="443">
        <v>411030</v>
      </c>
    </row>
    <row r="36" spans="1:6">
      <c r="A36" s="438" t="s">
        <v>503</v>
      </c>
      <c r="B36" s="439" t="s">
        <v>78</v>
      </c>
      <c r="C36" s="440" t="s">
        <v>79</v>
      </c>
      <c r="D36" s="441">
        <f>VLOOKUP(B36,[2]ADM!$B$7:$Q$121,16,FALSE)</f>
        <v>5068</v>
      </c>
      <c r="E36" s="443">
        <v>2</v>
      </c>
      <c r="F36" s="443">
        <v>182680</v>
      </c>
    </row>
    <row r="37" spans="1:6">
      <c r="A37" s="438" t="s">
        <v>504</v>
      </c>
      <c r="B37" s="439" t="s">
        <v>80</v>
      </c>
      <c r="C37" s="440" t="s">
        <v>81</v>
      </c>
      <c r="D37" s="441">
        <f>VLOOKUP(B37,[2]ADM!$B$7:$Q$121,16,FALSE)</f>
        <v>2095</v>
      </c>
      <c r="E37" s="443">
        <v>1.5</v>
      </c>
      <c r="F37" s="443">
        <v>137010</v>
      </c>
    </row>
    <row r="38" spans="1:6">
      <c r="A38" s="438" t="s">
        <v>503</v>
      </c>
      <c r="B38" s="439" t="s">
        <v>82</v>
      </c>
      <c r="C38" s="440" t="s">
        <v>83</v>
      </c>
      <c r="D38" s="441">
        <f>VLOOKUP(B38,[2]ADM!$B$7:$Q$121,16,FALSE)</f>
        <v>12644</v>
      </c>
      <c r="E38" s="443">
        <v>4</v>
      </c>
      <c r="F38" s="443">
        <v>365360</v>
      </c>
    </row>
    <row r="39" spans="1:6">
      <c r="A39" s="438" t="s">
        <v>503</v>
      </c>
      <c r="B39" s="439" t="s">
        <v>84</v>
      </c>
      <c r="C39" s="440" t="s">
        <v>85</v>
      </c>
      <c r="D39" s="441">
        <f>VLOOKUP(B39,[2]ADM!$B$7:$Q$121,16,FALSE)</f>
        <v>48705</v>
      </c>
      <c r="E39" s="443">
        <v>12.5</v>
      </c>
      <c r="F39" s="443">
        <v>1141750</v>
      </c>
    </row>
    <row r="40" spans="1:6">
      <c r="A40" s="438" t="s">
        <v>503</v>
      </c>
      <c r="B40" s="439" t="s">
        <v>86</v>
      </c>
      <c r="C40" s="440" t="s">
        <v>87</v>
      </c>
      <c r="D40" s="441">
        <f>VLOOKUP(B40,[2]ADM!$B$7:$Q$121,16,FALSE)</f>
        <v>4641</v>
      </c>
      <c r="E40" s="443">
        <v>2</v>
      </c>
      <c r="F40" s="443">
        <v>182680</v>
      </c>
    </row>
    <row r="41" spans="1:6">
      <c r="A41" s="438" t="s">
        <v>503</v>
      </c>
      <c r="B41" s="439" t="s">
        <v>88</v>
      </c>
      <c r="C41" s="440" t="s">
        <v>89</v>
      </c>
      <c r="D41" s="441">
        <f>VLOOKUP(B41,[2]ADM!$B$7:$Q$121,16,FALSE)</f>
        <v>5171</v>
      </c>
      <c r="E41" s="443">
        <v>2</v>
      </c>
      <c r="F41" s="443">
        <v>182680</v>
      </c>
    </row>
    <row r="42" spans="1:6">
      <c r="A42" s="438" t="s">
        <v>503</v>
      </c>
      <c r="B42" s="439" t="s">
        <v>90</v>
      </c>
      <c r="C42" s="440" t="s">
        <v>91</v>
      </c>
      <c r="D42" s="441">
        <f>VLOOKUP(B42,[2]ADM!$B$7:$Q$121,16,FALSE)</f>
        <v>17977</v>
      </c>
      <c r="E42" s="443">
        <v>5</v>
      </c>
      <c r="F42" s="443">
        <v>456700</v>
      </c>
    </row>
    <row r="43" spans="1:6">
      <c r="A43" s="438" t="s">
        <v>504</v>
      </c>
      <c r="B43" s="439" t="s">
        <v>92</v>
      </c>
      <c r="C43" s="440" t="s">
        <v>93</v>
      </c>
      <c r="D43" s="441">
        <f>VLOOKUP(B43,[2]ADM!$B$7:$Q$121,16,FALSE)</f>
        <v>3012</v>
      </c>
      <c r="E43" s="443">
        <v>1.5</v>
      </c>
      <c r="F43" s="443">
        <v>137010</v>
      </c>
    </row>
    <row r="44" spans="1:6">
      <c r="A44" s="438" t="s">
        <v>504</v>
      </c>
      <c r="B44" s="439" t="s">
        <v>94</v>
      </c>
      <c r="C44" s="440" t="s">
        <v>95</v>
      </c>
      <c r="D44" s="441">
        <f>VLOOKUP(B44,[2]ADM!$B$7:$Q$121,16,FALSE)</f>
        <v>2244</v>
      </c>
      <c r="E44" s="443">
        <v>1.5</v>
      </c>
      <c r="F44" s="443">
        <v>137010</v>
      </c>
    </row>
    <row r="45" spans="1:6">
      <c r="A45" s="438" t="s">
        <v>503</v>
      </c>
      <c r="B45" s="439" t="s">
        <v>96</v>
      </c>
      <c r="C45" s="440" t="s">
        <v>97</v>
      </c>
      <c r="D45" s="441">
        <f>VLOOKUP(B45,[2]ADM!$B$7:$Q$121,16,FALSE)</f>
        <v>6064</v>
      </c>
      <c r="E45" s="443">
        <v>2.5</v>
      </c>
      <c r="F45" s="443">
        <v>228350</v>
      </c>
    </row>
    <row r="46" spans="1:6">
      <c r="A46" s="438" t="s">
        <v>503</v>
      </c>
      <c r="B46" s="439" t="s">
        <v>98</v>
      </c>
      <c r="C46" s="440" t="s">
        <v>99</v>
      </c>
      <c r="D46" s="441">
        <f>VLOOKUP(B46,[2]ADM!$B$7:$Q$121,16,FALSE)</f>
        <v>9479</v>
      </c>
      <c r="E46" s="443">
        <v>3</v>
      </c>
      <c r="F46" s="443">
        <v>274020</v>
      </c>
    </row>
    <row r="47" spans="1:6">
      <c r="A47" s="438" t="s">
        <v>503</v>
      </c>
      <c r="B47" s="439" t="s">
        <v>100</v>
      </c>
      <c r="C47" s="440" t="s">
        <v>101</v>
      </c>
      <c r="D47" s="441">
        <f>VLOOKUP(B47,[2]ADM!$B$7:$Q$121,16,FALSE)</f>
        <v>32158</v>
      </c>
      <c r="E47" s="443">
        <v>8.5</v>
      </c>
      <c r="F47" s="443">
        <v>776390</v>
      </c>
    </row>
    <row r="48" spans="1:6">
      <c r="A48" s="438" t="s">
        <v>503</v>
      </c>
      <c r="B48" s="439" t="s">
        <v>102</v>
      </c>
      <c r="C48" s="440" t="s">
        <v>103</v>
      </c>
      <c r="D48" s="441">
        <f>VLOOKUP(B48,[2]ADM!$B$7:$Q$121,16,FALSE)</f>
        <v>5344</v>
      </c>
      <c r="E48" s="443">
        <v>2</v>
      </c>
      <c r="F48" s="443">
        <v>182680</v>
      </c>
    </row>
    <row r="49" spans="1:6">
      <c r="A49" s="438" t="s">
        <v>503</v>
      </c>
      <c r="B49" s="439" t="s">
        <v>104</v>
      </c>
      <c r="C49" s="440" t="s">
        <v>105</v>
      </c>
      <c r="D49" s="441">
        <f>VLOOKUP(B49,[2]ADM!$B$7:$Q$121,16,FALSE)</f>
        <v>53111</v>
      </c>
      <c r="E49" s="443">
        <v>13.5</v>
      </c>
      <c r="F49" s="443">
        <v>1233090</v>
      </c>
    </row>
    <row r="50" spans="1:6">
      <c r="A50" s="438" t="s">
        <v>503</v>
      </c>
      <c r="B50" s="439" t="s">
        <v>106</v>
      </c>
      <c r="C50" s="440" t="s">
        <v>107</v>
      </c>
      <c r="D50" s="441">
        <f>VLOOKUP(B50,[2]ADM!$B$7:$Q$121,16,FALSE)</f>
        <v>8041</v>
      </c>
      <c r="E50" s="443">
        <v>3</v>
      </c>
      <c r="F50" s="443">
        <v>274020</v>
      </c>
    </row>
    <row r="51" spans="1:6">
      <c r="A51" s="438" t="s">
        <v>503</v>
      </c>
      <c r="B51" s="439" t="s">
        <v>108</v>
      </c>
      <c r="C51" s="440" t="s">
        <v>109</v>
      </c>
      <c r="D51" s="441">
        <f>VLOOKUP(B51,[2]ADM!$B$7:$Q$121,16,FALSE)</f>
        <v>30431</v>
      </c>
      <c r="E51" s="443">
        <v>8</v>
      </c>
      <c r="F51" s="443">
        <v>730720</v>
      </c>
    </row>
    <row r="52" spans="1:6">
      <c r="A52" s="438" t="s">
        <v>503</v>
      </c>
      <c r="B52" s="439" t="s">
        <v>110</v>
      </c>
      <c r="C52" s="440" t="s">
        <v>111</v>
      </c>
      <c r="D52" s="441">
        <f>VLOOKUP(B52,[2]ADM!$B$7:$Q$121,16,FALSE)</f>
        <v>1487</v>
      </c>
      <c r="E52" s="443">
        <v>1.5</v>
      </c>
      <c r="F52" s="443">
        <v>137010</v>
      </c>
    </row>
    <row r="53" spans="1:6">
      <c r="A53" s="438" t="s">
        <v>503</v>
      </c>
      <c r="B53" s="439" t="s">
        <v>112</v>
      </c>
      <c r="C53" s="440" t="s">
        <v>113</v>
      </c>
      <c r="D53" s="441">
        <f>VLOOKUP(B53,[2]ADM!$B$7:$Q$121,16,FALSE)</f>
        <v>1145</v>
      </c>
      <c r="E53" s="443">
        <v>1.5</v>
      </c>
      <c r="F53" s="443">
        <v>137010</v>
      </c>
    </row>
    <row r="54" spans="1:6">
      <c r="A54" s="438" t="s">
        <v>503</v>
      </c>
      <c r="B54" s="439" t="s">
        <v>114</v>
      </c>
      <c r="C54" s="440" t="s">
        <v>115</v>
      </c>
      <c r="D54" s="441">
        <f>VLOOKUP(B54,[2]ADM!$B$7:$Q$121,16,FALSE)</f>
        <v>6783</v>
      </c>
      <c r="E54" s="443">
        <v>2.5</v>
      </c>
      <c r="F54" s="443">
        <v>228350</v>
      </c>
    </row>
    <row r="55" spans="1:6">
      <c r="A55" s="438" t="s">
        <v>503</v>
      </c>
      <c r="B55" s="439" t="s">
        <v>116</v>
      </c>
      <c r="C55" s="440" t="s">
        <v>117</v>
      </c>
      <c r="D55" s="441">
        <f>VLOOKUP(B55,[2]ADM!$B$7:$Q$121,16,FALSE)</f>
        <v>2754</v>
      </c>
      <c r="E55" s="443">
        <v>1.5</v>
      </c>
      <c r="F55" s="443">
        <v>137010</v>
      </c>
    </row>
    <row r="56" spans="1:6">
      <c r="A56" s="438" t="s">
        <v>503</v>
      </c>
      <c r="B56" s="439" t="s">
        <v>118</v>
      </c>
      <c r="C56" s="440" t="s">
        <v>119</v>
      </c>
      <c r="D56" s="441">
        <f>VLOOKUP(B56,[2]ADM!$B$7:$Q$121,16,FALSE)</f>
        <v>69428</v>
      </c>
      <c r="E56" s="443">
        <v>17</v>
      </c>
      <c r="F56" s="443">
        <v>1552780</v>
      </c>
    </row>
    <row r="57" spans="1:6">
      <c r="A57" s="438" t="s">
        <v>503</v>
      </c>
      <c r="B57" s="439" t="s">
        <v>120</v>
      </c>
      <c r="C57" s="440" t="s">
        <v>121</v>
      </c>
      <c r="D57" s="441">
        <f>VLOOKUP(B57,[2]ADM!$B$7:$Q$121,16,FALSE)</f>
        <v>2036</v>
      </c>
      <c r="E57" s="443">
        <v>1.5</v>
      </c>
      <c r="F57" s="443">
        <v>137010</v>
      </c>
    </row>
    <row r="58" spans="1:6">
      <c r="A58" s="438" t="s">
        <v>504</v>
      </c>
      <c r="B58" s="439" t="s">
        <v>122</v>
      </c>
      <c r="C58" s="440" t="s">
        <v>123</v>
      </c>
      <c r="D58" s="441">
        <f>VLOOKUP(B58,[2]ADM!$B$7:$Q$121,16,FALSE)</f>
        <v>2693</v>
      </c>
      <c r="E58" s="443">
        <v>1.5</v>
      </c>
      <c r="F58" s="443">
        <v>137010</v>
      </c>
    </row>
    <row r="59" spans="1:6">
      <c r="A59" s="438" t="s">
        <v>504</v>
      </c>
      <c r="B59" s="439" t="s">
        <v>124</v>
      </c>
      <c r="C59" s="440" t="s">
        <v>125</v>
      </c>
      <c r="D59" s="441">
        <f>VLOOKUP(B59,[2]ADM!$B$7:$Q$121,16,FALSE)</f>
        <v>686</v>
      </c>
      <c r="E59" s="443">
        <v>1</v>
      </c>
      <c r="F59" s="443">
        <v>91340</v>
      </c>
    </row>
    <row r="60" spans="1:6">
      <c r="A60" s="438" t="s">
        <v>503</v>
      </c>
      <c r="B60" s="439" t="s">
        <v>126</v>
      </c>
      <c r="C60" s="440" t="s">
        <v>127</v>
      </c>
      <c r="D60" s="441">
        <f>VLOOKUP(B60,[2]ADM!$B$7:$Q$121,16,FALSE)</f>
        <v>20341</v>
      </c>
      <c r="E60" s="443">
        <v>6</v>
      </c>
      <c r="F60" s="443">
        <v>548040</v>
      </c>
    </row>
    <row r="61" spans="1:6">
      <c r="A61" s="438" t="s">
        <v>503</v>
      </c>
      <c r="B61" s="439" t="s">
        <v>128</v>
      </c>
      <c r="C61" s="440" t="s">
        <v>129</v>
      </c>
      <c r="D61" s="441">
        <f>VLOOKUP(B61,[2]ADM!$B$7:$Q$121,16,FALSE)</f>
        <v>6717</v>
      </c>
      <c r="E61" s="443">
        <v>2.5</v>
      </c>
      <c r="F61" s="443">
        <v>228350</v>
      </c>
    </row>
    <row r="62" spans="1:6">
      <c r="A62" s="438" t="s">
        <v>503</v>
      </c>
      <c r="B62" s="439" t="s">
        <v>130</v>
      </c>
      <c r="C62" s="440" t="s">
        <v>131</v>
      </c>
      <c r="D62" s="441">
        <f>VLOOKUP(B62,[2]ADM!$B$7:$Q$121,16,FALSE)</f>
        <v>12889</v>
      </c>
      <c r="E62" s="443">
        <v>4</v>
      </c>
      <c r="F62" s="443">
        <v>365360</v>
      </c>
    </row>
    <row r="63" spans="1:6">
      <c r="A63" s="438" t="s">
        <v>503</v>
      </c>
      <c r="B63" s="439" t="s">
        <v>132</v>
      </c>
      <c r="C63" s="440" t="s">
        <v>133</v>
      </c>
      <c r="D63" s="441">
        <f>VLOOKUP(B63,[2]ADM!$B$7:$Q$121,16,FALSE)</f>
        <v>2377</v>
      </c>
      <c r="E63" s="443">
        <v>1.5</v>
      </c>
      <c r="F63" s="443">
        <v>137010</v>
      </c>
    </row>
    <row r="64" spans="1:6">
      <c r="A64" s="438" t="s">
        <v>503</v>
      </c>
      <c r="B64" s="439" t="s">
        <v>134</v>
      </c>
      <c r="C64" s="440" t="s">
        <v>135</v>
      </c>
      <c r="D64" s="441">
        <f>VLOOKUP(B64,[2]ADM!$B$7:$Q$121,16,FALSE)</f>
        <v>9088</v>
      </c>
      <c r="E64" s="443">
        <v>3</v>
      </c>
      <c r="F64" s="443">
        <v>274020</v>
      </c>
    </row>
    <row r="65" spans="1:6">
      <c r="A65" s="438" t="s">
        <v>503</v>
      </c>
      <c r="B65" s="439" t="s">
        <v>136</v>
      </c>
      <c r="C65" s="440" t="s">
        <v>137</v>
      </c>
      <c r="D65" s="441">
        <f>VLOOKUP(B65,[2]ADM!$B$7:$Q$121,16,FALSE)</f>
        <v>471</v>
      </c>
      <c r="E65" s="443">
        <v>1</v>
      </c>
      <c r="F65" s="443">
        <v>91340</v>
      </c>
    </row>
    <row r="66" spans="1:6">
      <c r="A66" s="438" t="s">
        <v>503</v>
      </c>
      <c r="B66" s="439" t="s">
        <v>138</v>
      </c>
      <c r="C66" s="440" t="s">
        <v>139</v>
      </c>
      <c r="D66" s="441">
        <f>VLOOKUP(B66,[2]ADM!$B$7:$Q$121,16,FALSE)</f>
        <v>21457</v>
      </c>
      <c r="E66" s="443">
        <v>6</v>
      </c>
      <c r="F66" s="443">
        <v>548040</v>
      </c>
    </row>
    <row r="67" spans="1:6">
      <c r="A67" s="438" t="s">
        <v>504</v>
      </c>
      <c r="B67" s="439" t="s">
        <v>140</v>
      </c>
      <c r="C67" s="440" t="s">
        <v>141</v>
      </c>
      <c r="D67" s="441">
        <f>VLOOKUP(B67,[2]ADM!$B$7:$Q$121,16,FALSE)</f>
        <v>5949</v>
      </c>
      <c r="E67" s="443">
        <v>2.5</v>
      </c>
      <c r="F67" s="443">
        <v>228350</v>
      </c>
    </row>
    <row r="68" spans="1:6">
      <c r="A68" s="438" t="s">
        <v>503</v>
      </c>
      <c r="B68" s="439" t="s">
        <v>142</v>
      </c>
      <c r="C68" s="440" t="s">
        <v>143</v>
      </c>
      <c r="D68" s="441">
        <f>VLOOKUP(B68,[2]ADM!$B$7:$Q$121,16,FALSE)</f>
        <v>3532</v>
      </c>
      <c r="E68" s="443">
        <v>2</v>
      </c>
      <c r="F68" s="443">
        <v>182680</v>
      </c>
    </row>
    <row r="69" spans="1:6">
      <c r="A69" s="438" t="s">
        <v>503</v>
      </c>
      <c r="B69" s="439" t="s">
        <v>144</v>
      </c>
      <c r="C69" s="440" t="s">
        <v>145</v>
      </c>
      <c r="D69" s="441">
        <f>VLOOKUP(B69,[2]ADM!$B$7:$Q$121,16,FALSE)</f>
        <v>38482</v>
      </c>
      <c r="E69" s="443">
        <v>10</v>
      </c>
      <c r="F69" s="443">
        <v>913400</v>
      </c>
    </row>
    <row r="70" spans="1:6">
      <c r="A70" s="438" t="s">
        <v>503</v>
      </c>
      <c r="B70" s="439" t="s">
        <v>146</v>
      </c>
      <c r="C70" s="440" t="s">
        <v>147</v>
      </c>
      <c r="D70" s="441">
        <f>VLOOKUP(B70,[2]ADM!$B$7:$Q$121,16,FALSE)</f>
        <v>1007</v>
      </c>
      <c r="E70" s="443">
        <v>1</v>
      </c>
      <c r="F70" s="443">
        <v>91340</v>
      </c>
    </row>
    <row r="71" spans="1:6">
      <c r="A71" s="438" t="s">
        <v>503</v>
      </c>
      <c r="B71" s="439" t="s">
        <v>148</v>
      </c>
      <c r="C71" s="440" t="s">
        <v>149</v>
      </c>
      <c r="D71" s="441">
        <f>VLOOKUP(B71,[2]ADM!$B$7:$Q$121,16,FALSE)</f>
        <v>9472</v>
      </c>
      <c r="E71" s="443">
        <v>3</v>
      </c>
      <c r="F71" s="443">
        <v>274020</v>
      </c>
    </row>
    <row r="72" spans="1:6">
      <c r="A72" s="438" t="s">
        <v>503</v>
      </c>
      <c r="B72" s="439" t="s">
        <v>150</v>
      </c>
      <c r="C72" s="440" t="s">
        <v>151</v>
      </c>
      <c r="D72" s="441">
        <f>VLOOKUP(B72,[2]ADM!$B$7:$Q$121,16,FALSE)</f>
        <v>8185</v>
      </c>
      <c r="E72" s="443">
        <v>3</v>
      </c>
      <c r="F72" s="443">
        <v>274020</v>
      </c>
    </row>
    <row r="73" spans="1:6">
      <c r="A73" s="438" t="s">
        <v>503</v>
      </c>
      <c r="B73" s="439" t="s">
        <v>152</v>
      </c>
      <c r="C73" s="440" t="s">
        <v>153</v>
      </c>
      <c r="D73" s="441">
        <f>VLOOKUP(B73,[2]ADM!$B$7:$Q$121,16,FALSE)</f>
        <v>11310</v>
      </c>
      <c r="E73" s="443">
        <v>3.5</v>
      </c>
      <c r="F73" s="443">
        <v>319690</v>
      </c>
    </row>
    <row r="74" spans="1:6">
      <c r="A74" s="438" t="s">
        <v>503</v>
      </c>
      <c r="B74" s="439" t="s">
        <v>154</v>
      </c>
      <c r="C74" s="440" t="s">
        <v>155</v>
      </c>
      <c r="D74" s="441">
        <f>VLOOKUP(B74,[2]ADM!$B$7:$Q$121,16,FALSE)</f>
        <v>4471</v>
      </c>
      <c r="E74" s="443">
        <v>2</v>
      </c>
      <c r="F74" s="443">
        <v>182680</v>
      </c>
    </row>
    <row r="75" spans="1:6">
      <c r="A75" s="438" t="s">
        <v>503</v>
      </c>
      <c r="B75" s="439" t="s">
        <v>156</v>
      </c>
      <c r="C75" s="440" t="s">
        <v>157</v>
      </c>
      <c r="D75" s="441">
        <f>VLOOKUP(B75,[2]ADM!$B$7:$Q$121,16,FALSE)</f>
        <v>2139</v>
      </c>
      <c r="E75" s="443">
        <v>1.5</v>
      </c>
      <c r="F75" s="443">
        <v>137010</v>
      </c>
    </row>
    <row r="76" spans="1:6">
      <c r="A76" s="438" t="s">
        <v>503</v>
      </c>
      <c r="B76" s="439" t="s">
        <v>158</v>
      </c>
      <c r="C76" s="440" t="s">
        <v>159</v>
      </c>
      <c r="D76" s="441">
        <f>VLOOKUP(B76,[2]ADM!$B$7:$Q$121,16,FALSE)</f>
        <v>2620</v>
      </c>
      <c r="E76" s="443">
        <v>1.5</v>
      </c>
      <c r="F76" s="443">
        <v>137010</v>
      </c>
    </row>
    <row r="77" spans="1:6">
      <c r="A77" s="438" t="s">
        <v>503</v>
      </c>
      <c r="B77" s="439" t="s">
        <v>160</v>
      </c>
      <c r="C77" s="440" t="s">
        <v>161</v>
      </c>
      <c r="D77" s="441">
        <f>VLOOKUP(B77,[2]ADM!$B$7:$Q$121,16,FALSE)</f>
        <v>5704</v>
      </c>
      <c r="E77" s="443">
        <v>2.5</v>
      </c>
      <c r="F77" s="443">
        <v>228350</v>
      </c>
    </row>
    <row r="78" spans="1:6">
      <c r="A78" s="438" t="s">
        <v>503</v>
      </c>
      <c r="B78" s="439" t="s">
        <v>162</v>
      </c>
      <c r="C78" s="440" t="s">
        <v>163</v>
      </c>
      <c r="D78" s="441">
        <f>VLOOKUP(B78,[2]ADM!$B$7:$Q$121,16,FALSE)</f>
        <v>142869</v>
      </c>
      <c r="E78" s="443">
        <v>34.5</v>
      </c>
      <c r="F78" s="443">
        <v>3151230</v>
      </c>
    </row>
    <row r="79" spans="1:6">
      <c r="A79" s="438" t="s">
        <v>503</v>
      </c>
      <c r="B79" s="439" t="s">
        <v>164</v>
      </c>
      <c r="C79" s="440" t="s">
        <v>165</v>
      </c>
      <c r="D79" s="441">
        <f>VLOOKUP(B79,[2]ADM!$B$7:$Q$121,16,FALSE)</f>
        <v>1726</v>
      </c>
      <c r="E79" s="443">
        <v>1.5</v>
      </c>
      <c r="F79" s="443">
        <v>137010</v>
      </c>
    </row>
    <row r="80" spans="1:6">
      <c r="A80" s="438" t="s">
        <v>503</v>
      </c>
      <c r="B80" s="439" t="s">
        <v>166</v>
      </c>
      <c r="C80" s="440" t="s">
        <v>167</v>
      </c>
      <c r="D80" s="441">
        <f>VLOOKUP(B80,[2]ADM!$B$7:$Q$121,16,FALSE)</f>
        <v>3500</v>
      </c>
      <c r="E80" s="443">
        <v>2</v>
      </c>
      <c r="F80" s="443">
        <v>182680</v>
      </c>
    </row>
    <row r="81" spans="1:6">
      <c r="A81" s="438" t="s">
        <v>503</v>
      </c>
      <c r="B81" s="439" t="s">
        <v>168</v>
      </c>
      <c r="C81" s="440" t="s">
        <v>169</v>
      </c>
      <c r="D81" s="441">
        <f>VLOOKUP(B81,[2]ADM!$B$7:$Q$121,16,FALSE)</f>
        <v>13098</v>
      </c>
      <c r="E81" s="443">
        <v>4</v>
      </c>
      <c r="F81" s="443">
        <v>365360</v>
      </c>
    </row>
    <row r="82" spans="1:6">
      <c r="A82" s="438" t="s">
        <v>503</v>
      </c>
      <c r="B82" s="439" t="s">
        <v>170</v>
      </c>
      <c r="C82" s="440" t="s">
        <v>346</v>
      </c>
      <c r="D82" s="441">
        <f>VLOOKUP(B82,[2]ADM!$B$7:$Q$121,16,FALSE)</f>
        <v>14406</v>
      </c>
      <c r="E82" s="443">
        <v>4.5</v>
      </c>
      <c r="F82" s="443">
        <v>411030</v>
      </c>
    </row>
    <row r="83" spans="1:6">
      <c r="A83" s="438" t="s">
        <v>503</v>
      </c>
      <c r="B83" s="439" t="s">
        <v>171</v>
      </c>
      <c r="C83" s="440" t="s">
        <v>172</v>
      </c>
      <c r="D83" s="441">
        <f>VLOOKUP(B83,[2]ADM!$B$7:$Q$121,16,FALSE)</f>
        <v>25777</v>
      </c>
      <c r="E83" s="443">
        <v>7</v>
      </c>
      <c r="F83" s="443">
        <v>639380</v>
      </c>
    </row>
    <row r="84" spans="1:6">
      <c r="A84" s="438" t="s">
        <v>503</v>
      </c>
      <c r="B84" s="439" t="s">
        <v>173</v>
      </c>
      <c r="C84" s="440" t="s">
        <v>174</v>
      </c>
      <c r="D84" s="441">
        <f>VLOOKUP(B84,[2]ADM!$B$7:$Q$121,16,FALSE)</f>
        <v>1236</v>
      </c>
      <c r="E84" s="443">
        <v>1.5</v>
      </c>
      <c r="F84" s="443">
        <v>137010</v>
      </c>
    </row>
    <row r="85" spans="1:6">
      <c r="A85" s="438" t="s">
        <v>503</v>
      </c>
      <c r="B85" s="439" t="s">
        <v>175</v>
      </c>
      <c r="C85" s="440" t="s">
        <v>176</v>
      </c>
      <c r="D85" s="441">
        <f>VLOOKUP(B85,[2]ADM!$B$7:$Q$121,16,FALSE)</f>
        <v>28185</v>
      </c>
      <c r="E85" s="443">
        <v>7.5</v>
      </c>
      <c r="F85" s="443">
        <v>685050</v>
      </c>
    </row>
    <row r="86" spans="1:6">
      <c r="A86" s="438" t="s">
        <v>503</v>
      </c>
      <c r="B86" s="439" t="s">
        <v>177</v>
      </c>
      <c r="C86" s="440" t="s">
        <v>178</v>
      </c>
      <c r="D86" s="441">
        <f>VLOOKUP(B86,[2]ADM!$B$7:$Q$121,16,FALSE)</f>
        <v>7182</v>
      </c>
      <c r="E86" s="443">
        <v>2.5</v>
      </c>
      <c r="F86" s="443">
        <v>228350</v>
      </c>
    </row>
    <row r="87" spans="1:6">
      <c r="A87" s="438" t="s">
        <v>504</v>
      </c>
      <c r="B87" s="439" t="s">
        <v>179</v>
      </c>
      <c r="C87" s="440" t="s">
        <v>180</v>
      </c>
      <c r="D87" s="441">
        <f>VLOOKUP(B87,[2]ADM!$B$7:$Q$121,16,FALSE)</f>
        <v>11466</v>
      </c>
      <c r="E87" s="443">
        <v>3.5</v>
      </c>
      <c r="F87" s="443">
        <v>319690</v>
      </c>
    </row>
    <row r="88" spans="1:6">
      <c r="A88" s="438" t="s">
        <v>503</v>
      </c>
      <c r="B88" s="439" t="s">
        <v>181</v>
      </c>
      <c r="C88" s="440" t="s">
        <v>182</v>
      </c>
      <c r="D88" s="441">
        <f>VLOOKUP(B88,[2]ADM!$B$7:$Q$121,16,FALSE)</f>
        <v>1167</v>
      </c>
      <c r="E88" s="443">
        <v>1.5</v>
      </c>
      <c r="F88" s="443">
        <v>137010</v>
      </c>
    </row>
    <row r="89" spans="1:6">
      <c r="A89" s="438" t="s">
        <v>503</v>
      </c>
      <c r="B89" s="439" t="s">
        <v>183</v>
      </c>
      <c r="C89" s="440" t="s">
        <v>184</v>
      </c>
      <c r="D89" s="441">
        <f>VLOOKUP(B89,[2]ADM!$B$7:$Q$121,16,FALSE)</f>
        <v>4869</v>
      </c>
      <c r="E89" s="443">
        <v>2</v>
      </c>
      <c r="F89" s="443">
        <v>182680</v>
      </c>
    </row>
    <row r="90" spans="1:6">
      <c r="A90" s="438" t="s">
        <v>503</v>
      </c>
      <c r="B90" s="439" t="s">
        <v>185</v>
      </c>
      <c r="C90" s="440" t="s">
        <v>186</v>
      </c>
      <c r="D90" s="441">
        <f>VLOOKUP(B90,[2]ADM!$B$7:$Q$121,16,FALSE)</f>
        <v>10524</v>
      </c>
      <c r="E90" s="443">
        <v>3.5</v>
      </c>
      <c r="F90" s="443">
        <v>319690</v>
      </c>
    </row>
    <row r="91" spans="1:6">
      <c r="A91" s="438" t="s">
        <v>503</v>
      </c>
      <c r="B91" s="439" t="s">
        <v>187</v>
      </c>
      <c r="C91" s="440" t="s">
        <v>188</v>
      </c>
      <c r="D91" s="441">
        <f>VLOOKUP(B91,[2]ADM!$B$7:$Q$121,16,FALSE)</f>
        <v>1655</v>
      </c>
      <c r="E91" s="443">
        <v>1.5</v>
      </c>
      <c r="F91" s="443">
        <v>137010</v>
      </c>
    </row>
    <row r="92" spans="1:6">
      <c r="A92" s="438" t="s">
        <v>503</v>
      </c>
      <c r="B92" s="439" t="s">
        <v>189</v>
      </c>
      <c r="C92" s="440" t="s">
        <v>190</v>
      </c>
      <c r="D92" s="441">
        <f>VLOOKUP(B92,[2]ADM!$B$7:$Q$121,16,FALSE)</f>
        <v>4302</v>
      </c>
      <c r="E92" s="443">
        <v>2</v>
      </c>
      <c r="F92" s="443">
        <v>182680</v>
      </c>
    </row>
    <row r="93" spans="1:6">
      <c r="A93" s="438" t="s">
        <v>503</v>
      </c>
      <c r="B93" s="439" t="s">
        <v>191</v>
      </c>
      <c r="C93" s="440" t="s">
        <v>192</v>
      </c>
      <c r="D93" s="441">
        <f>VLOOKUP(B93,[2]ADM!$B$7:$Q$121,16,FALSE)</f>
        <v>23612</v>
      </c>
      <c r="E93" s="443">
        <v>6.5</v>
      </c>
      <c r="F93" s="443">
        <v>593710</v>
      </c>
    </row>
    <row r="94" spans="1:6">
      <c r="A94" s="438" t="s">
        <v>503</v>
      </c>
      <c r="B94" s="439" t="s">
        <v>193</v>
      </c>
      <c r="C94" s="440" t="s">
        <v>194</v>
      </c>
      <c r="D94" s="441">
        <f>VLOOKUP(B94,[2]ADM!$B$7:$Q$121,16,FALSE)</f>
        <v>2063</v>
      </c>
      <c r="E94" s="443">
        <v>1.5</v>
      </c>
      <c r="F94" s="443">
        <v>137010</v>
      </c>
    </row>
    <row r="95" spans="1:6">
      <c r="A95" s="438" t="s">
        <v>503</v>
      </c>
      <c r="B95" s="439" t="s">
        <v>195</v>
      </c>
      <c r="C95" s="440" t="s">
        <v>196</v>
      </c>
      <c r="D95" s="441">
        <f>VLOOKUP(B95,[2]ADM!$B$7:$Q$121,16,FALSE)</f>
        <v>15123</v>
      </c>
      <c r="E95" s="443">
        <v>4.5</v>
      </c>
      <c r="F95" s="443">
        <v>411030</v>
      </c>
    </row>
    <row r="96" spans="1:6">
      <c r="A96" s="438" t="s">
        <v>504</v>
      </c>
      <c r="B96" s="439" t="s">
        <v>197</v>
      </c>
      <c r="C96" s="440" t="s">
        <v>198</v>
      </c>
      <c r="D96" s="441">
        <f>VLOOKUP(B96,[2]ADM!$B$7:$Q$121,16,FALSE)</f>
        <v>4588</v>
      </c>
      <c r="E96" s="443">
        <v>2</v>
      </c>
      <c r="F96" s="443">
        <v>182680</v>
      </c>
    </row>
    <row r="97" spans="1:6">
      <c r="A97" s="438" t="s">
        <v>503</v>
      </c>
      <c r="B97" s="439" t="s">
        <v>199</v>
      </c>
      <c r="C97" s="440" t="s">
        <v>200</v>
      </c>
      <c r="D97" s="441">
        <f>VLOOKUP(B97,[2]ADM!$B$7:$Q$121,16,FALSE)</f>
        <v>6753</v>
      </c>
      <c r="E97" s="443">
        <v>2.5</v>
      </c>
      <c r="F97" s="443">
        <v>228350</v>
      </c>
    </row>
    <row r="98" spans="1:6">
      <c r="A98" s="438" t="s">
        <v>503</v>
      </c>
      <c r="B98" s="439" t="s">
        <v>201</v>
      </c>
      <c r="C98" s="440" t="s">
        <v>202</v>
      </c>
      <c r="D98" s="441">
        <f>VLOOKUP(B98,[2]ADM!$B$7:$Q$121,16,FALSE)</f>
        <v>20563</v>
      </c>
      <c r="E98" s="443">
        <v>6</v>
      </c>
      <c r="F98" s="443">
        <v>548040</v>
      </c>
    </row>
    <row r="99" spans="1:6">
      <c r="A99" s="438" t="s">
        <v>503</v>
      </c>
      <c r="B99" s="439" t="s">
        <v>203</v>
      </c>
      <c r="C99" s="440" t="s">
        <v>204</v>
      </c>
      <c r="D99" s="441">
        <f>VLOOKUP(B99,[2]ADM!$B$7:$Q$121,16,FALSE)</f>
        <v>10981</v>
      </c>
      <c r="E99" s="443">
        <v>3.5</v>
      </c>
      <c r="F99" s="443">
        <v>319690</v>
      </c>
    </row>
    <row r="100" spans="1:6">
      <c r="A100" s="438" t="s">
        <v>503</v>
      </c>
      <c r="B100" s="439" t="s">
        <v>205</v>
      </c>
      <c r="C100" s="440" t="s">
        <v>206</v>
      </c>
      <c r="D100" s="441">
        <f>VLOOKUP(B100,[2]ADM!$B$7:$Q$121,16,FALSE)</f>
        <v>18396</v>
      </c>
      <c r="E100" s="443">
        <v>5.5</v>
      </c>
      <c r="F100" s="443">
        <v>502370</v>
      </c>
    </row>
    <row r="101" spans="1:6">
      <c r="A101" s="438" t="s">
        <v>503</v>
      </c>
      <c r="B101" s="439" t="s">
        <v>207</v>
      </c>
      <c r="C101" s="440" t="s">
        <v>208</v>
      </c>
      <c r="D101" s="441">
        <f>VLOOKUP(B101,[2]ADM!$B$7:$Q$121,16,FALSE)</f>
        <v>7321</v>
      </c>
      <c r="E101" s="443">
        <v>2.5</v>
      </c>
      <c r="F101" s="443">
        <v>228350</v>
      </c>
    </row>
    <row r="102" spans="1:6">
      <c r="A102" s="438" t="s">
        <v>503</v>
      </c>
      <c r="B102" s="439" t="s">
        <v>209</v>
      </c>
      <c r="C102" s="440" t="s">
        <v>210</v>
      </c>
      <c r="D102" s="441">
        <f>VLOOKUP(B102,[2]ADM!$B$7:$Q$121,16,FALSE)</f>
        <v>7796</v>
      </c>
      <c r="E102" s="443">
        <v>3</v>
      </c>
      <c r="F102" s="443">
        <v>274020</v>
      </c>
    </row>
    <row r="103" spans="1:6">
      <c r="A103" s="438" t="s">
        <v>504</v>
      </c>
      <c r="B103" s="439" t="s">
        <v>211</v>
      </c>
      <c r="C103" s="440" t="s">
        <v>212</v>
      </c>
      <c r="D103" s="441">
        <f>VLOOKUP(B103,[2]ADM!$B$7:$Q$121,16,FALSE)</f>
        <v>2902</v>
      </c>
      <c r="E103" s="443">
        <v>1.5</v>
      </c>
      <c r="F103" s="443">
        <v>137010</v>
      </c>
    </row>
    <row r="104" spans="1:6">
      <c r="A104" s="438" t="s">
        <v>503</v>
      </c>
      <c r="B104" s="439" t="s">
        <v>213</v>
      </c>
      <c r="C104" s="440" t="s">
        <v>214</v>
      </c>
      <c r="D104" s="441">
        <f>VLOOKUP(B104,[2]ADM!$B$7:$Q$121,16,FALSE)</f>
        <v>5347</v>
      </c>
      <c r="E104" s="443">
        <v>2</v>
      </c>
      <c r="F104" s="443">
        <v>182680</v>
      </c>
    </row>
    <row r="105" spans="1:6">
      <c r="A105" s="438" t="s">
        <v>503</v>
      </c>
      <c r="B105" s="439" t="s">
        <v>215</v>
      </c>
      <c r="C105" s="440" t="s">
        <v>216</v>
      </c>
      <c r="D105" s="441">
        <f>VLOOKUP(B105,[2]ADM!$B$7:$Q$121,16,FALSE)</f>
        <v>8377</v>
      </c>
      <c r="E105" s="443">
        <v>3</v>
      </c>
      <c r="F105" s="443">
        <v>274020</v>
      </c>
    </row>
    <row r="106" spans="1:6">
      <c r="A106" s="438" t="s">
        <v>503</v>
      </c>
      <c r="B106" s="439" t="s">
        <v>217</v>
      </c>
      <c r="C106" s="440" t="s">
        <v>218</v>
      </c>
      <c r="D106" s="441">
        <f>VLOOKUP(B106,[2]ADM!$B$7:$Q$121,16,FALSE)</f>
        <v>5511</v>
      </c>
      <c r="E106" s="443">
        <v>2.5</v>
      </c>
      <c r="F106" s="443">
        <v>228350</v>
      </c>
    </row>
    <row r="107" spans="1:6">
      <c r="A107" s="438" t="s">
        <v>503</v>
      </c>
      <c r="B107" s="439" t="s">
        <v>219</v>
      </c>
      <c r="C107" s="440" t="s">
        <v>220</v>
      </c>
      <c r="D107" s="441">
        <f>VLOOKUP(B107,[2]ADM!$B$7:$Q$121,16,FALSE)</f>
        <v>7188</v>
      </c>
      <c r="E107" s="443">
        <v>2.5</v>
      </c>
      <c r="F107" s="443">
        <v>228350</v>
      </c>
    </row>
    <row r="108" spans="1:6">
      <c r="A108" s="438" t="s">
        <v>504</v>
      </c>
      <c r="B108" s="439" t="s">
        <v>221</v>
      </c>
      <c r="C108" s="440" t="s">
        <v>222</v>
      </c>
      <c r="D108" s="441">
        <f>VLOOKUP(B108,[2]ADM!$B$7:$Q$121,16,FALSE)</f>
        <v>1263</v>
      </c>
      <c r="E108" s="443">
        <v>1.5</v>
      </c>
      <c r="F108" s="443">
        <v>137010</v>
      </c>
    </row>
    <row r="109" spans="1:6">
      <c r="A109" s="438" t="s">
        <v>504</v>
      </c>
      <c r="B109" s="439" t="s">
        <v>223</v>
      </c>
      <c r="C109" s="440" t="s">
        <v>224</v>
      </c>
      <c r="D109" s="441">
        <f>VLOOKUP(B109,[2]ADM!$B$7:$Q$121,16,FALSE)</f>
        <v>1693</v>
      </c>
      <c r="E109" s="443">
        <v>1.5</v>
      </c>
      <c r="F109" s="443">
        <v>137010</v>
      </c>
    </row>
    <row r="110" spans="1:6">
      <c r="A110" s="438" t="s">
        <v>503</v>
      </c>
      <c r="B110" s="439" t="s">
        <v>225</v>
      </c>
      <c r="C110" s="440" t="s">
        <v>226</v>
      </c>
      <c r="D110" s="441">
        <f>VLOOKUP(B110,[2]ADM!$B$7:$Q$121,16,FALSE)</f>
        <v>1838</v>
      </c>
      <c r="E110" s="443">
        <v>1.5</v>
      </c>
      <c r="F110" s="443">
        <v>137010</v>
      </c>
    </row>
    <row r="111" spans="1:6">
      <c r="A111" s="438" t="s">
        <v>503</v>
      </c>
      <c r="B111" s="439" t="s">
        <v>227</v>
      </c>
      <c r="C111" s="440" t="s">
        <v>228</v>
      </c>
      <c r="D111" s="441">
        <f>VLOOKUP(B111,[2]ADM!$B$7:$Q$121,16,FALSE)</f>
        <v>3260</v>
      </c>
      <c r="E111" s="443">
        <v>2</v>
      </c>
      <c r="F111" s="443">
        <v>182680</v>
      </c>
    </row>
    <row r="112" spans="1:6">
      <c r="A112" s="438" t="s">
        <v>503</v>
      </c>
      <c r="B112" s="439" t="s">
        <v>229</v>
      </c>
      <c r="C112" s="440" t="s">
        <v>230</v>
      </c>
      <c r="D112" s="441">
        <f>VLOOKUP(B112,[2]ADM!$B$7:$Q$121,16,FALSE)</f>
        <v>536</v>
      </c>
      <c r="E112" s="443">
        <v>1</v>
      </c>
      <c r="F112" s="443">
        <v>91340</v>
      </c>
    </row>
    <row r="113" spans="1:7">
      <c r="A113" s="438" t="s">
        <v>503</v>
      </c>
      <c r="B113" s="439" t="s">
        <v>231</v>
      </c>
      <c r="C113" s="440" t="s">
        <v>232</v>
      </c>
      <c r="D113" s="441">
        <f>VLOOKUP(B113,[2]ADM!$B$7:$Q$121,16,FALSE)</f>
        <v>40717</v>
      </c>
      <c r="E113" s="443">
        <v>10.5</v>
      </c>
      <c r="F113" s="443">
        <v>959070</v>
      </c>
    </row>
    <row r="114" spans="1:7">
      <c r="A114" s="438" t="s">
        <v>503</v>
      </c>
      <c r="B114" s="439" t="s">
        <v>233</v>
      </c>
      <c r="C114" s="440" t="s">
        <v>234</v>
      </c>
      <c r="D114" s="441">
        <f>VLOOKUP(B114,[2]ADM!$B$7:$Q$121,16,FALSE)</f>
        <v>5011</v>
      </c>
      <c r="E114" s="443">
        <v>2</v>
      </c>
      <c r="F114" s="443">
        <v>182680</v>
      </c>
    </row>
    <row r="115" spans="1:7">
      <c r="A115" s="438" t="s">
        <v>503</v>
      </c>
      <c r="B115" s="439" t="s">
        <v>235</v>
      </c>
      <c r="C115" s="440" t="s">
        <v>236</v>
      </c>
      <c r="D115" s="441">
        <f>VLOOKUP(B115,[2]ADM!$B$7:$Q$121,16,FALSE)</f>
        <v>160899</v>
      </c>
      <c r="E115" s="443">
        <v>38.5</v>
      </c>
      <c r="F115" s="443">
        <v>3516590</v>
      </c>
    </row>
    <row r="116" spans="1:7">
      <c r="A116" s="438" t="s">
        <v>503</v>
      </c>
      <c r="B116" s="439" t="s">
        <v>237</v>
      </c>
      <c r="C116" s="440" t="s">
        <v>238</v>
      </c>
      <c r="D116" s="441">
        <f>VLOOKUP(B116,[2]ADM!$B$7:$Q$121,16,FALSE)</f>
        <v>1685</v>
      </c>
      <c r="E116" s="443">
        <v>1.5</v>
      </c>
      <c r="F116" s="443">
        <v>137010</v>
      </c>
    </row>
    <row r="117" spans="1:7">
      <c r="A117" s="438" t="s">
        <v>503</v>
      </c>
      <c r="B117" s="439" t="s">
        <v>239</v>
      </c>
      <c r="C117" s="440" t="s">
        <v>240</v>
      </c>
      <c r="D117" s="441">
        <f>VLOOKUP(B117,[2]ADM!$B$7:$Q$121,16,FALSE)</f>
        <v>1095</v>
      </c>
      <c r="E117" s="443">
        <v>1.5</v>
      </c>
      <c r="F117" s="443">
        <v>137010</v>
      </c>
    </row>
    <row r="118" spans="1:7">
      <c r="A118" s="438" t="s">
        <v>503</v>
      </c>
      <c r="B118" s="439" t="s">
        <v>241</v>
      </c>
      <c r="C118" s="440" t="s">
        <v>242</v>
      </c>
      <c r="D118" s="441">
        <f>VLOOKUP(B118,[2]ADM!$B$7:$Q$121,16,FALSE)</f>
        <v>4699</v>
      </c>
      <c r="E118" s="443">
        <v>2</v>
      </c>
      <c r="F118" s="443">
        <v>182680</v>
      </c>
    </row>
    <row r="119" spans="1:7">
      <c r="A119" s="438" t="s">
        <v>503</v>
      </c>
      <c r="B119" s="439" t="s">
        <v>243</v>
      </c>
      <c r="C119" s="440" t="s">
        <v>244</v>
      </c>
      <c r="D119" s="441">
        <f>VLOOKUP(B119,[2]ADM!$B$7:$Q$121,16,FALSE)</f>
        <v>17630</v>
      </c>
      <c r="E119" s="443">
        <v>5</v>
      </c>
      <c r="F119" s="443">
        <v>456700</v>
      </c>
    </row>
    <row r="120" spans="1:7">
      <c r="A120" s="438" t="s">
        <v>503</v>
      </c>
      <c r="B120" s="439" t="s">
        <v>245</v>
      </c>
      <c r="C120" s="440" t="s">
        <v>246</v>
      </c>
      <c r="D120" s="441">
        <f>VLOOKUP(B120,[2]ADM!$B$7:$Q$121,16,FALSE)</f>
        <v>8470</v>
      </c>
      <c r="E120" s="443">
        <v>3</v>
      </c>
      <c r="F120" s="443">
        <v>274020</v>
      </c>
    </row>
    <row r="121" spans="1:7">
      <c r="A121" s="438" t="s">
        <v>503</v>
      </c>
      <c r="B121" s="439" t="s">
        <v>247</v>
      </c>
      <c r="C121" s="440" t="s">
        <v>248</v>
      </c>
      <c r="D121" s="441">
        <f>VLOOKUP(B121,[2]ADM!$B$7:$Q$121,16,FALSE)</f>
        <v>10396</v>
      </c>
      <c r="E121" s="443">
        <v>3.5</v>
      </c>
      <c r="F121" s="443">
        <v>319690</v>
      </c>
    </row>
    <row r="122" spans="1:7">
      <c r="A122" s="438" t="s">
        <v>503</v>
      </c>
      <c r="B122" s="439" t="s">
        <v>249</v>
      </c>
      <c r="C122" s="440" t="s">
        <v>250</v>
      </c>
      <c r="D122" s="441">
        <f>VLOOKUP(B122,[2]ADM!$B$7:$Q$121,16,FALSE)</f>
        <v>5036</v>
      </c>
      <c r="E122" s="443">
        <v>2</v>
      </c>
      <c r="F122" s="443">
        <v>182680</v>
      </c>
    </row>
    <row r="123" spans="1:7">
      <c r="A123" s="448" t="s">
        <v>503</v>
      </c>
      <c r="B123" s="449" t="s">
        <v>251</v>
      </c>
      <c r="C123" s="450" t="s">
        <v>252</v>
      </c>
      <c r="D123" s="451">
        <f>VLOOKUP(B123,[2]ADM!$B$7:$Q$121,16,FALSE)</f>
        <v>2001</v>
      </c>
      <c r="E123" s="452">
        <v>1.5</v>
      </c>
      <c r="F123" s="452">
        <v>137010</v>
      </c>
    </row>
    <row r="124" spans="1:7">
      <c r="A124" s="453"/>
      <c r="B124" s="454"/>
      <c r="C124" s="455" t="s">
        <v>567</v>
      </c>
      <c r="D124" s="456">
        <v>151485</v>
      </c>
      <c r="E124" s="457">
        <v>35.5</v>
      </c>
      <c r="F124" s="458">
        <v>3233305</v>
      </c>
      <c r="G124" s="204"/>
    </row>
    <row r="125" spans="1:7" ht="15.75" thickBot="1">
      <c r="A125" s="459"/>
      <c r="B125" s="460"/>
      <c r="C125" s="461" t="s">
        <v>599</v>
      </c>
      <c r="D125" s="462">
        <f>SUM(D9:D124)</f>
        <v>1548758</v>
      </c>
      <c r="E125" s="463">
        <f t="shared" ref="E125:F125" si="0">SUM(E9:E124)</f>
        <v>476.5</v>
      </c>
      <c r="F125" s="463">
        <f t="shared" si="0"/>
        <v>43514245</v>
      </c>
      <c r="G125" s="204"/>
    </row>
    <row r="126" spans="1:7">
      <c r="C126" s="53"/>
      <c r="D126" s="53"/>
    </row>
    <row r="127" spans="1:7">
      <c r="E127" s="430"/>
    </row>
    <row r="128" spans="1:7">
      <c r="E128" s="444"/>
    </row>
    <row r="129" spans="5:7">
      <c r="E129" s="436"/>
      <c r="G129" s="447"/>
    </row>
    <row r="130" spans="5:7">
      <c r="E130" s="445"/>
    </row>
    <row r="131" spans="5:7">
      <c r="E131" s="430"/>
    </row>
    <row r="132" spans="5:7" ht="15.75">
      <c r="E132" s="446"/>
    </row>
    <row r="133" spans="5:7">
      <c r="E133" s="430"/>
    </row>
    <row r="134" spans="5:7">
      <c r="E134" s="430"/>
    </row>
    <row r="135" spans="5:7">
      <c r="E135" s="430"/>
    </row>
    <row r="136" spans="5:7">
      <c r="E136" s="430"/>
    </row>
    <row r="137" spans="5:7">
      <c r="E137" s="430"/>
    </row>
  </sheetData>
  <mergeCells count="4">
    <mergeCell ref="F6:F8"/>
    <mergeCell ref="A1:F1"/>
    <mergeCell ref="A2:F2"/>
    <mergeCell ref="A3:F3"/>
  </mergeCells>
  <pageMargins left="0.7" right="0.7" top="0.75" bottom="0.75" header="0.3" footer="0.3"/>
  <pageSetup orientation="portrait" r:id="rId1"/>
  <headerFooter>
    <oddFooter>&amp;L&amp;8Division of School Business
School Allotment Section
FY2022-2023 Planning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4768A-AB2D-4E33-BA5A-42ADF61B4745}">
  <sheetPr>
    <tabColor theme="4" tint="0.59999389629810485"/>
  </sheetPr>
  <dimension ref="A1:D122"/>
  <sheetViews>
    <sheetView zoomScaleNormal="100" workbookViewId="0">
      <selection activeCell="A2" sqref="A2:C2"/>
    </sheetView>
  </sheetViews>
  <sheetFormatPr defaultRowHeight="15"/>
  <cols>
    <col min="1" max="1" width="13.140625" customWidth="1"/>
    <col min="2" max="2" width="20.28515625" customWidth="1"/>
    <col min="3" max="3" width="15.5703125" style="314" customWidth="1"/>
    <col min="4" max="4" width="10.85546875" bestFit="1" customWidth="1"/>
  </cols>
  <sheetData>
    <row r="1" spans="1:4">
      <c r="A1" s="513" t="s">
        <v>352</v>
      </c>
      <c r="B1" s="513"/>
      <c r="C1" s="513"/>
      <c r="D1" s="5"/>
    </row>
    <row r="2" spans="1:4">
      <c r="A2" s="513" t="s">
        <v>568</v>
      </c>
      <c r="B2" s="513"/>
      <c r="C2" s="513"/>
      <c r="D2" s="5"/>
    </row>
    <row r="3" spans="1:4">
      <c r="A3" s="513" t="s">
        <v>569</v>
      </c>
      <c r="B3" s="513"/>
      <c r="C3" s="513"/>
      <c r="D3" s="5"/>
    </row>
    <row r="4" spans="1:4" ht="7.5" customHeight="1" thickBot="1">
      <c r="A4" s="111"/>
      <c r="B4" s="111"/>
      <c r="C4" s="311"/>
      <c r="D4" s="111"/>
    </row>
    <row r="5" spans="1:4" ht="15.75" thickBot="1">
      <c r="A5" s="300" t="s">
        <v>561</v>
      </c>
      <c r="B5" s="301" t="s">
        <v>267</v>
      </c>
      <c r="C5" s="312" t="s">
        <v>566</v>
      </c>
    </row>
    <row r="6" spans="1:4">
      <c r="A6" s="302" t="s">
        <v>25</v>
      </c>
      <c r="B6" s="303" t="s">
        <v>26</v>
      </c>
      <c r="C6" s="337">
        <v>2195864</v>
      </c>
    </row>
    <row r="7" spans="1:4">
      <c r="A7" s="304" t="s">
        <v>27</v>
      </c>
      <c r="B7" s="305" t="s">
        <v>28</v>
      </c>
      <c r="C7" s="337">
        <v>111335</v>
      </c>
    </row>
    <row r="8" spans="1:4">
      <c r="A8" s="304" t="s">
        <v>4</v>
      </c>
      <c r="B8" s="305" t="s">
        <v>29</v>
      </c>
      <c r="C8" s="337">
        <v>104533</v>
      </c>
    </row>
    <row r="9" spans="1:4">
      <c r="A9" s="304" t="s">
        <v>30</v>
      </c>
      <c r="B9" s="305" t="s">
        <v>31</v>
      </c>
      <c r="C9" s="337">
        <v>94639</v>
      </c>
    </row>
    <row r="10" spans="1:4">
      <c r="A10" s="304" t="s">
        <v>32</v>
      </c>
      <c r="B10" s="305" t="s">
        <v>33</v>
      </c>
      <c r="C10" s="337">
        <v>124098</v>
      </c>
    </row>
    <row r="11" spans="1:4">
      <c r="A11" s="304" t="s">
        <v>34</v>
      </c>
      <c r="B11" s="305" t="s">
        <v>35</v>
      </c>
      <c r="C11" s="337">
        <v>170113</v>
      </c>
    </row>
    <row r="12" spans="1:4">
      <c r="A12" s="304" t="s">
        <v>36</v>
      </c>
      <c r="B12" s="305" t="s">
        <v>37</v>
      </c>
      <c r="C12" s="337">
        <v>362603</v>
      </c>
    </row>
    <row r="13" spans="1:4">
      <c r="A13" s="304" t="s">
        <v>38</v>
      </c>
      <c r="B13" s="305" t="s">
        <v>39</v>
      </c>
      <c r="C13" s="337">
        <v>0</v>
      </c>
    </row>
    <row r="14" spans="1:4">
      <c r="A14" s="304" t="s">
        <v>40</v>
      </c>
      <c r="B14" s="305" t="s">
        <v>41</v>
      </c>
      <c r="C14" s="337">
        <v>324916</v>
      </c>
    </row>
    <row r="15" spans="1:4">
      <c r="A15" s="304" t="s">
        <v>42</v>
      </c>
      <c r="B15" s="305" t="s">
        <v>43</v>
      </c>
      <c r="C15" s="337">
        <v>582036</v>
      </c>
    </row>
    <row r="16" spans="1:4">
      <c r="A16" s="304" t="s">
        <v>44</v>
      </c>
      <c r="B16" s="305" t="s">
        <v>45</v>
      </c>
      <c r="C16" s="337">
        <v>1664463</v>
      </c>
    </row>
    <row r="17" spans="1:3">
      <c r="A17" s="304" t="s">
        <v>46</v>
      </c>
      <c r="B17" s="305" t="s">
        <v>47</v>
      </c>
      <c r="C17" s="337">
        <v>93428</v>
      </c>
    </row>
    <row r="18" spans="1:3">
      <c r="A18" s="304" t="s">
        <v>48</v>
      </c>
      <c r="B18" s="305" t="s">
        <v>49</v>
      </c>
      <c r="C18" s="337">
        <v>1134476</v>
      </c>
    </row>
    <row r="19" spans="1:3">
      <c r="A19" s="304" t="s">
        <v>50</v>
      </c>
      <c r="B19" s="305" t="s">
        <v>51</v>
      </c>
      <c r="C19" s="337">
        <v>2160648</v>
      </c>
    </row>
    <row r="20" spans="1:3">
      <c r="A20" s="304" t="s">
        <v>52</v>
      </c>
      <c r="B20" s="305" t="s">
        <v>53</v>
      </c>
      <c r="C20" s="337">
        <v>662301</v>
      </c>
    </row>
    <row r="21" spans="1:3">
      <c r="A21" s="304" t="s">
        <v>54</v>
      </c>
      <c r="B21" s="305" t="s">
        <v>55</v>
      </c>
      <c r="C21" s="337">
        <v>353638</v>
      </c>
    </row>
    <row r="22" spans="1:3">
      <c r="A22" s="304" t="s">
        <v>56</v>
      </c>
      <c r="B22" s="305" t="s">
        <v>57</v>
      </c>
      <c r="C22" s="337">
        <v>0</v>
      </c>
    </row>
    <row r="23" spans="1:3">
      <c r="A23" s="304" t="s">
        <v>58</v>
      </c>
      <c r="B23" s="305" t="s">
        <v>59</v>
      </c>
      <c r="C23" s="337">
        <v>181365</v>
      </c>
    </row>
    <row r="24" spans="1:3">
      <c r="A24" s="304" t="s">
        <v>60</v>
      </c>
      <c r="B24" s="305" t="s">
        <v>61</v>
      </c>
      <c r="C24" s="337">
        <v>52999</v>
      </c>
    </row>
    <row r="25" spans="1:3">
      <c r="A25" s="304" t="s">
        <v>62</v>
      </c>
      <c r="B25" s="305" t="s">
        <v>63</v>
      </c>
      <c r="C25" s="337">
        <v>1154012</v>
      </c>
    </row>
    <row r="26" spans="1:3">
      <c r="A26" s="304" t="s">
        <v>64</v>
      </c>
      <c r="B26" s="305" t="s">
        <v>65</v>
      </c>
      <c r="C26" s="337">
        <v>496754</v>
      </c>
    </row>
    <row r="27" spans="1:3">
      <c r="A27" s="304" t="s">
        <v>66</v>
      </c>
      <c r="B27" s="305" t="s">
        <v>67</v>
      </c>
      <c r="C27" s="337">
        <v>423176</v>
      </c>
    </row>
    <row r="28" spans="1:3">
      <c r="A28" s="304" t="s">
        <v>68</v>
      </c>
      <c r="B28" s="305" t="s">
        <v>69</v>
      </c>
      <c r="C28" s="337">
        <v>1088176</v>
      </c>
    </row>
    <row r="29" spans="1:3">
      <c r="A29" s="304" t="s">
        <v>70</v>
      </c>
      <c r="B29" s="305" t="s">
        <v>71</v>
      </c>
      <c r="C29" s="337">
        <v>64145</v>
      </c>
    </row>
    <row r="30" spans="1:3">
      <c r="A30" s="304" t="s">
        <v>72</v>
      </c>
      <c r="B30" s="305" t="s">
        <v>73</v>
      </c>
      <c r="C30" s="337">
        <v>91425</v>
      </c>
    </row>
    <row r="31" spans="1:3">
      <c r="A31" s="304" t="s">
        <v>74</v>
      </c>
      <c r="B31" s="305" t="s">
        <v>75</v>
      </c>
      <c r="C31" s="337">
        <v>74916</v>
      </c>
    </row>
    <row r="32" spans="1:3">
      <c r="A32" s="304" t="s">
        <v>76</v>
      </c>
      <c r="B32" s="305" t="s">
        <v>77</v>
      </c>
      <c r="C32" s="337">
        <v>210314</v>
      </c>
    </row>
    <row r="33" spans="1:3">
      <c r="A33" s="304" t="s">
        <v>78</v>
      </c>
      <c r="B33" s="305" t="s">
        <v>79</v>
      </c>
      <c r="C33" s="337">
        <v>170005</v>
      </c>
    </row>
    <row r="34" spans="1:3">
      <c r="A34" s="304" t="s">
        <v>80</v>
      </c>
      <c r="B34" s="305" t="s">
        <v>81</v>
      </c>
      <c r="C34" s="337">
        <v>114625</v>
      </c>
    </row>
    <row r="35" spans="1:3">
      <c r="A35" s="304" t="s">
        <v>82</v>
      </c>
      <c r="B35" s="305" t="s">
        <v>83</v>
      </c>
      <c r="C35" s="337">
        <v>440050</v>
      </c>
    </row>
    <row r="36" spans="1:3">
      <c r="A36" s="304" t="s">
        <v>84</v>
      </c>
      <c r="B36" s="305" t="s">
        <v>85</v>
      </c>
      <c r="C36" s="337">
        <v>992028</v>
      </c>
    </row>
    <row r="37" spans="1:3">
      <c r="A37" s="304" t="s">
        <v>86</v>
      </c>
      <c r="B37" s="305" t="s">
        <v>87</v>
      </c>
      <c r="C37" s="337">
        <v>73617</v>
      </c>
    </row>
    <row r="38" spans="1:3">
      <c r="A38" s="304" t="s">
        <v>88</v>
      </c>
      <c r="B38" s="305" t="s">
        <v>89</v>
      </c>
      <c r="C38" s="337">
        <v>392526</v>
      </c>
    </row>
    <row r="39" spans="1:3">
      <c r="A39" s="304" t="s">
        <v>90</v>
      </c>
      <c r="B39" s="305" t="s">
        <v>91</v>
      </c>
      <c r="C39" s="337">
        <v>376688</v>
      </c>
    </row>
    <row r="40" spans="1:3">
      <c r="A40" s="304" t="s">
        <v>92</v>
      </c>
      <c r="B40" s="305" t="s">
        <v>93</v>
      </c>
      <c r="C40" s="337">
        <v>413958</v>
      </c>
    </row>
    <row r="41" spans="1:3">
      <c r="A41" s="304" t="s">
        <v>94</v>
      </c>
      <c r="B41" s="305" t="s">
        <v>95</v>
      </c>
      <c r="C41" s="337">
        <v>323244</v>
      </c>
    </row>
    <row r="42" spans="1:3">
      <c r="A42" s="304" t="s">
        <v>96</v>
      </c>
      <c r="B42" s="305" t="s">
        <v>97</v>
      </c>
      <c r="C42" s="337">
        <v>215928</v>
      </c>
    </row>
    <row r="43" spans="1:3">
      <c r="A43" s="304" t="s">
        <v>98</v>
      </c>
      <c r="B43" s="305" t="s">
        <v>99</v>
      </c>
      <c r="C43" s="337">
        <v>2050151</v>
      </c>
    </row>
    <row r="44" spans="1:3">
      <c r="A44" s="304" t="s">
        <v>100</v>
      </c>
      <c r="B44" s="305" t="s">
        <v>101</v>
      </c>
      <c r="C44" s="337">
        <v>5336701</v>
      </c>
    </row>
    <row r="45" spans="1:3">
      <c r="A45" s="304" t="s">
        <v>102</v>
      </c>
      <c r="B45" s="305" t="s">
        <v>103</v>
      </c>
      <c r="C45" s="337">
        <v>234559</v>
      </c>
    </row>
    <row r="46" spans="1:3">
      <c r="A46" s="304" t="s">
        <v>104</v>
      </c>
      <c r="B46" s="305" t="s">
        <v>105</v>
      </c>
      <c r="C46" s="337">
        <v>6651349</v>
      </c>
    </row>
    <row r="47" spans="1:3">
      <c r="A47" s="304" t="s">
        <v>106</v>
      </c>
      <c r="B47" s="305" t="s">
        <v>107</v>
      </c>
      <c r="C47" s="337">
        <v>457795</v>
      </c>
    </row>
    <row r="48" spans="1:3">
      <c r="A48" s="304" t="s">
        <v>108</v>
      </c>
      <c r="B48" s="305" t="s">
        <v>109</v>
      </c>
      <c r="C48" s="337">
        <v>1599117</v>
      </c>
    </row>
    <row r="49" spans="1:3">
      <c r="A49" s="304" t="s">
        <v>110</v>
      </c>
      <c r="B49" s="305" t="s">
        <v>111</v>
      </c>
      <c r="C49" s="337">
        <v>0</v>
      </c>
    </row>
    <row r="50" spans="1:3">
      <c r="A50" s="304" t="s">
        <v>112</v>
      </c>
      <c r="B50" s="305" t="s">
        <v>113</v>
      </c>
      <c r="C50" s="337">
        <v>51875</v>
      </c>
    </row>
    <row r="51" spans="1:3">
      <c r="A51" s="304" t="s">
        <v>114</v>
      </c>
      <c r="B51" s="305" t="s">
        <v>115</v>
      </c>
      <c r="C51" s="337">
        <v>446205</v>
      </c>
    </row>
    <row r="52" spans="1:3">
      <c r="A52" s="304" t="s">
        <v>116</v>
      </c>
      <c r="B52" s="305" t="s">
        <v>117</v>
      </c>
      <c r="C52" s="337">
        <v>375414</v>
      </c>
    </row>
    <row r="53" spans="1:3">
      <c r="A53" s="304" t="s">
        <v>118</v>
      </c>
      <c r="B53" s="305" t="s">
        <v>119</v>
      </c>
      <c r="C53" s="337">
        <v>6321739</v>
      </c>
    </row>
    <row r="54" spans="1:3">
      <c r="A54" s="304" t="s">
        <v>120</v>
      </c>
      <c r="B54" s="305" t="s">
        <v>121</v>
      </c>
      <c r="C54" s="337">
        <v>68110</v>
      </c>
    </row>
    <row r="55" spans="1:3">
      <c r="A55" s="304" t="s">
        <v>122</v>
      </c>
      <c r="B55" s="305" t="s">
        <v>123</v>
      </c>
      <c r="C55" s="337">
        <v>163088</v>
      </c>
    </row>
    <row r="56" spans="1:3">
      <c r="A56" s="304" t="s">
        <v>124</v>
      </c>
      <c r="B56" s="305" t="s">
        <v>125</v>
      </c>
      <c r="C56" s="337">
        <v>0</v>
      </c>
    </row>
    <row r="57" spans="1:3">
      <c r="A57" s="304" t="s">
        <v>126</v>
      </c>
      <c r="B57" s="305" t="s">
        <v>127</v>
      </c>
      <c r="C57" s="337">
        <v>1313926</v>
      </c>
    </row>
    <row r="58" spans="1:3">
      <c r="A58" s="304" t="s">
        <v>128</v>
      </c>
      <c r="B58" s="305" t="s">
        <v>129</v>
      </c>
      <c r="C58" s="337">
        <v>181567</v>
      </c>
    </row>
    <row r="59" spans="1:3">
      <c r="A59" s="304" t="s">
        <v>130</v>
      </c>
      <c r="B59" s="305" t="s">
        <v>131</v>
      </c>
      <c r="C59" s="337">
        <v>1345295</v>
      </c>
    </row>
    <row r="60" spans="1:3">
      <c r="A60" s="304" t="s">
        <v>132</v>
      </c>
      <c r="B60" s="305" t="s">
        <v>133</v>
      </c>
      <c r="C60" s="337">
        <v>85008</v>
      </c>
    </row>
    <row r="61" spans="1:3">
      <c r="A61" s="304" t="s">
        <v>134</v>
      </c>
      <c r="B61" s="305" t="s">
        <v>135</v>
      </c>
      <c r="C61" s="337">
        <v>544425</v>
      </c>
    </row>
    <row r="62" spans="1:3">
      <c r="A62" s="304" t="s">
        <v>136</v>
      </c>
      <c r="B62" s="305" t="s">
        <v>137</v>
      </c>
      <c r="C62" s="337">
        <v>71356</v>
      </c>
    </row>
    <row r="63" spans="1:3">
      <c r="A63" s="304" t="s">
        <v>138</v>
      </c>
      <c r="B63" s="305" t="s">
        <v>139</v>
      </c>
      <c r="C63" s="337">
        <v>925460</v>
      </c>
    </row>
    <row r="64" spans="1:3">
      <c r="A64" s="304" t="s">
        <v>140</v>
      </c>
      <c r="B64" s="305" t="s">
        <v>141</v>
      </c>
      <c r="C64" s="337">
        <v>220168</v>
      </c>
    </row>
    <row r="65" spans="1:3">
      <c r="A65" s="304" t="s">
        <v>142</v>
      </c>
      <c r="B65" s="305" t="s">
        <v>143</v>
      </c>
      <c r="C65" s="337">
        <v>218932</v>
      </c>
    </row>
    <row r="66" spans="1:3">
      <c r="A66" s="304" t="s">
        <v>144</v>
      </c>
      <c r="B66" s="305" t="s">
        <v>145</v>
      </c>
      <c r="C66" s="337">
        <v>3179741</v>
      </c>
    </row>
    <row r="67" spans="1:3">
      <c r="A67" s="304" t="s">
        <v>146</v>
      </c>
      <c r="B67" s="305" t="s">
        <v>147</v>
      </c>
      <c r="C67" s="337">
        <v>62444</v>
      </c>
    </row>
    <row r="68" spans="1:3">
      <c r="A68" s="304" t="s">
        <v>148</v>
      </c>
      <c r="B68" s="305" t="s">
        <v>149</v>
      </c>
      <c r="C68" s="337">
        <v>1341355</v>
      </c>
    </row>
    <row r="69" spans="1:3">
      <c r="A69" s="304" t="s">
        <v>150</v>
      </c>
      <c r="B69" s="305" t="s">
        <v>151</v>
      </c>
      <c r="C69" s="337">
        <v>355820</v>
      </c>
    </row>
    <row r="70" spans="1:3">
      <c r="A70" s="304" t="s">
        <v>152</v>
      </c>
      <c r="B70" s="305" t="s">
        <v>153</v>
      </c>
      <c r="C70" s="337">
        <v>301831</v>
      </c>
    </row>
    <row r="71" spans="1:3">
      <c r="A71" s="304" t="s">
        <v>154</v>
      </c>
      <c r="B71" s="305" t="s">
        <v>155</v>
      </c>
      <c r="C71" s="337">
        <v>312138</v>
      </c>
    </row>
    <row r="72" spans="1:3">
      <c r="A72" s="304" t="s">
        <v>156</v>
      </c>
      <c r="B72" s="305" t="s">
        <v>157</v>
      </c>
      <c r="C72" s="337">
        <v>60222</v>
      </c>
    </row>
    <row r="73" spans="1:3">
      <c r="A73" s="304" t="s">
        <v>158</v>
      </c>
      <c r="B73" s="305" t="s">
        <v>159</v>
      </c>
      <c r="C73" s="337">
        <v>97091</v>
      </c>
    </row>
    <row r="74" spans="1:3">
      <c r="A74" s="304" t="s">
        <v>160</v>
      </c>
      <c r="B74" s="305" t="s">
        <v>161</v>
      </c>
      <c r="C74" s="337">
        <v>349193</v>
      </c>
    </row>
    <row r="75" spans="1:3">
      <c r="A75" s="304" t="s">
        <v>162</v>
      </c>
      <c r="B75" s="305" t="s">
        <v>163</v>
      </c>
      <c r="C75" s="337">
        <v>23965066</v>
      </c>
    </row>
    <row r="76" spans="1:3">
      <c r="A76" s="304" t="s">
        <v>164</v>
      </c>
      <c r="B76" s="305" t="s">
        <v>165</v>
      </c>
      <c r="C76" s="337">
        <v>122873</v>
      </c>
    </row>
    <row r="77" spans="1:3">
      <c r="A77" s="304" t="s">
        <v>166</v>
      </c>
      <c r="B77" s="305" t="s">
        <v>167</v>
      </c>
      <c r="C77" s="337">
        <v>356353</v>
      </c>
    </row>
    <row r="78" spans="1:3">
      <c r="A78" s="304" t="s">
        <v>168</v>
      </c>
      <c r="B78" s="305" t="s">
        <v>169</v>
      </c>
      <c r="C78" s="337">
        <v>322059</v>
      </c>
    </row>
    <row r="79" spans="1:3">
      <c r="A79" s="304" t="s">
        <v>170</v>
      </c>
      <c r="B79" s="305" t="s">
        <v>346</v>
      </c>
      <c r="C79" s="337">
        <v>618746</v>
      </c>
    </row>
    <row r="80" spans="1:3">
      <c r="A80" s="304" t="s">
        <v>171</v>
      </c>
      <c r="B80" s="305" t="s">
        <v>172</v>
      </c>
      <c r="C80" s="337">
        <v>1368069</v>
      </c>
    </row>
    <row r="81" spans="1:3">
      <c r="A81" s="304" t="s">
        <v>173</v>
      </c>
      <c r="B81" s="305" t="s">
        <v>174</v>
      </c>
      <c r="C81" s="337">
        <v>55176</v>
      </c>
    </row>
    <row r="82" spans="1:3">
      <c r="A82" s="304" t="s">
        <v>175</v>
      </c>
      <c r="B82" s="305" t="s">
        <v>176</v>
      </c>
      <c r="C82" s="337">
        <v>412757</v>
      </c>
    </row>
    <row r="83" spans="1:3">
      <c r="A83" s="304" t="s">
        <v>177</v>
      </c>
      <c r="B83" s="305" t="s">
        <v>178</v>
      </c>
      <c r="C83" s="337">
        <v>756926</v>
      </c>
    </row>
    <row r="84" spans="1:3">
      <c r="A84" s="304" t="s">
        <v>179</v>
      </c>
      <c r="B84" s="305" t="s">
        <v>180</v>
      </c>
      <c r="C84" s="337">
        <v>1272215</v>
      </c>
    </row>
    <row r="85" spans="1:3">
      <c r="A85" s="304" t="s">
        <v>181</v>
      </c>
      <c r="B85" s="305" t="s">
        <v>182</v>
      </c>
      <c r="C85" s="337">
        <v>0</v>
      </c>
    </row>
    <row r="86" spans="1:3">
      <c r="A86" s="304" t="s">
        <v>183</v>
      </c>
      <c r="B86" s="305" t="s">
        <v>184</v>
      </c>
      <c r="C86" s="337">
        <v>178829</v>
      </c>
    </row>
    <row r="87" spans="1:3">
      <c r="A87" s="304" t="s">
        <v>185</v>
      </c>
      <c r="B87" s="305" t="s">
        <v>186</v>
      </c>
      <c r="C87" s="337">
        <v>415988</v>
      </c>
    </row>
    <row r="88" spans="1:3">
      <c r="A88" s="304" t="s">
        <v>187</v>
      </c>
      <c r="B88" s="305" t="s">
        <v>188</v>
      </c>
      <c r="C88" s="337">
        <v>0</v>
      </c>
    </row>
    <row r="89" spans="1:3">
      <c r="A89" s="304" t="s">
        <v>189</v>
      </c>
      <c r="B89" s="305" t="s">
        <v>190</v>
      </c>
      <c r="C89" s="337">
        <v>121789</v>
      </c>
    </row>
    <row r="90" spans="1:3">
      <c r="A90" s="304" t="s">
        <v>191</v>
      </c>
      <c r="B90" s="305" t="s">
        <v>192</v>
      </c>
      <c r="C90" s="337">
        <v>760341</v>
      </c>
    </row>
    <row r="91" spans="1:3">
      <c r="A91" s="304" t="s">
        <v>193</v>
      </c>
      <c r="B91" s="305" t="s">
        <v>194</v>
      </c>
      <c r="C91" s="337">
        <v>85283</v>
      </c>
    </row>
    <row r="92" spans="1:3">
      <c r="A92" s="304" t="s">
        <v>195</v>
      </c>
      <c r="B92" s="305" t="s">
        <v>196</v>
      </c>
      <c r="C92" s="337">
        <v>756031</v>
      </c>
    </row>
    <row r="93" spans="1:3">
      <c r="A93" s="304" t="s">
        <v>197</v>
      </c>
      <c r="B93" s="305" t="s">
        <v>198</v>
      </c>
      <c r="C93" s="337">
        <v>931223</v>
      </c>
    </row>
    <row r="94" spans="1:3">
      <c r="A94" s="304" t="s">
        <v>199</v>
      </c>
      <c r="B94" s="305" t="s">
        <v>200</v>
      </c>
      <c r="C94" s="337">
        <v>288990</v>
      </c>
    </row>
    <row r="95" spans="1:3">
      <c r="A95" s="304" t="s">
        <v>201</v>
      </c>
      <c r="B95" s="305" t="s">
        <v>202</v>
      </c>
      <c r="C95" s="337">
        <v>1782136</v>
      </c>
    </row>
    <row r="96" spans="1:3">
      <c r="A96" s="304" t="s">
        <v>203</v>
      </c>
      <c r="B96" s="305" t="s">
        <v>204</v>
      </c>
      <c r="C96" s="337">
        <v>441596</v>
      </c>
    </row>
    <row r="97" spans="1:3">
      <c r="A97" s="304" t="s">
        <v>205</v>
      </c>
      <c r="B97" s="305" t="s">
        <v>206</v>
      </c>
      <c r="C97" s="337">
        <v>1367459</v>
      </c>
    </row>
    <row r="98" spans="1:3">
      <c r="A98" s="304" t="s">
        <v>207</v>
      </c>
      <c r="B98" s="305" t="s">
        <v>208</v>
      </c>
      <c r="C98" s="337">
        <v>168431</v>
      </c>
    </row>
    <row r="99" spans="1:3">
      <c r="A99" s="304" t="s">
        <v>209</v>
      </c>
      <c r="B99" s="305" t="s">
        <v>210</v>
      </c>
      <c r="C99" s="337">
        <v>1295146</v>
      </c>
    </row>
    <row r="100" spans="1:3">
      <c r="A100" s="304" t="s">
        <v>211</v>
      </c>
      <c r="B100" s="305" t="s">
        <v>212</v>
      </c>
      <c r="C100" s="337">
        <v>406460</v>
      </c>
    </row>
    <row r="101" spans="1:3">
      <c r="A101" s="304" t="s">
        <v>213</v>
      </c>
      <c r="B101" s="305" t="s">
        <v>214</v>
      </c>
      <c r="C101" s="337">
        <v>55638</v>
      </c>
    </row>
    <row r="102" spans="1:3">
      <c r="A102" s="304" t="s">
        <v>215</v>
      </c>
      <c r="B102" s="305" t="s">
        <v>216</v>
      </c>
      <c r="C102" s="337">
        <v>225774</v>
      </c>
    </row>
    <row r="103" spans="1:3">
      <c r="A103" s="304" t="s">
        <v>217</v>
      </c>
      <c r="B103" s="305" t="s">
        <v>218</v>
      </c>
      <c r="C103" s="337">
        <v>77538</v>
      </c>
    </row>
    <row r="104" spans="1:3">
      <c r="A104" s="304" t="s">
        <v>219</v>
      </c>
      <c r="B104" s="305" t="s">
        <v>220</v>
      </c>
      <c r="C104" s="337">
        <v>718710</v>
      </c>
    </row>
    <row r="105" spans="1:3">
      <c r="A105" s="304" t="s">
        <v>221</v>
      </c>
      <c r="B105" s="305" t="s">
        <v>222</v>
      </c>
      <c r="C105" s="337">
        <v>118261</v>
      </c>
    </row>
    <row r="106" spans="1:3">
      <c r="A106" s="304" t="s">
        <v>223</v>
      </c>
      <c r="B106" s="305" t="s">
        <v>224</v>
      </c>
      <c r="C106" s="337">
        <v>197611</v>
      </c>
    </row>
    <row r="107" spans="1:3">
      <c r="A107" s="304" t="s">
        <v>225</v>
      </c>
      <c r="B107" s="305" t="s">
        <v>226</v>
      </c>
      <c r="C107" s="337">
        <v>52495</v>
      </c>
    </row>
    <row r="108" spans="1:3">
      <c r="A108" s="304" t="s">
        <v>227</v>
      </c>
      <c r="B108" s="305" t="s">
        <v>228</v>
      </c>
      <c r="C108" s="337">
        <v>135906</v>
      </c>
    </row>
    <row r="109" spans="1:3">
      <c r="A109" s="304" t="s">
        <v>229</v>
      </c>
      <c r="B109" s="305" t="s">
        <v>230</v>
      </c>
      <c r="C109" s="337">
        <v>69799</v>
      </c>
    </row>
    <row r="110" spans="1:3">
      <c r="A110" s="304" t="s">
        <v>231</v>
      </c>
      <c r="B110" s="305" t="s">
        <v>232</v>
      </c>
      <c r="C110" s="337">
        <v>2208995</v>
      </c>
    </row>
    <row r="111" spans="1:3">
      <c r="A111" s="304" t="s">
        <v>233</v>
      </c>
      <c r="B111" s="305" t="s">
        <v>234</v>
      </c>
      <c r="C111" s="337">
        <v>378726</v>
      </c>
    </row>
    <row r="112" spans="1:3">
      <c r="A112" s="304" t="s">
        <v>235</v>
      </c>
      <c r="B112" s="305" t="s">
        <v>236</v>
      </c>
      <c r="C112" s="337">
        <v>13189297</v>
      </c>
    </row>
    <row r="113" spans="1:4">
      <c r="A113" s="304" t="s">
        <v>237</v>
      </c>
      <c r="B113" s="305" t="s">
        <v>238</v>
      </c>
      <c r="C113" s="337">
        <v>59099</v>
      </c>
    </row>
    <row r="114" spans="1:4">
      <c r="A114" s="304" t="s">
        <v>239</v>
      </c>
      <c r="B114" s="305" t="s">
        <v>240</v>
      </c>
      <c r="C114" s="337">
        <v>72003</v>
      </c>
    </row>
    <row r="115" spans="1:4">
      <c r="A115" s="304" t="s">
        <v>241</v>
      </c>
      <c r="B115" s="305" t="s">
        <v>242</v>
      </c>
      <c r="C115" s="337">
        <v>151939</v>
      </c>
    </row>
    <row r="116" spans="1:4">
      <c r="A116" s="304" t="s">
        <v>243</v>
      </c>
      <c r="B116" s="305" t="s">
        <v>244</v>
      </c>
      <c r="C116" s="337">
        <v>2054304</v>
      </c>
    </row>
    <row r="117" spans="1:4">
      <c r="A117" s="304" t="s">
        <v>245</v>
      </c>
      <c r="B117" s="305" t="s">
        <v>246</v>
      </c>
      <c r="C117" s="337">
        <v>411132</v>
      </c>
    </row>
    <row r="118" spans="1:4">
      <c r="A118" s="304" t="s">
        <v>247</v>
      </c>
      <c r="B118" s="305" t="s">
        <v>248</v>
      </c>
      <c r="C118" s="337">
        <v>628834</v>
      </c>
    </row>
    <row r="119" spans="1:4">
      <c r="A119" s="304" t="s">
        <v>249</v>
      </c>
      <c r="B119" s="305" t="s">
        <v>250</v>
      </c>
      <c r="C119" s="337">
        <v>362317</v>
      </c>
    </row>
    <row r="120" spans="1:4">
      <c r="A120" s="304" t="s">
        <v>251</v>
      </c>
      <c r="B120" s="305" t="s">
        <v>252</v>
      </c>
      <c r="C120" s="337">
        <v>146737</v>
      </c>
      <c r="D120" s="306"/>
    </row>
    <row r="121" spans="1:4">
      <c r="A121" s="307"/>
      <c r="B121" s="308" t="s">
        <v>567</v>
      </c>
      <c r="C121" s="338">
        <v>7074984</v>
      </c>
    </row>
    <row r="122" spans="1:4" ht="15.75" thickBot="1">
      <c r="A122" s="309"/>
      <c r="B122" s="310" t="s">
        <v>269</v>
      </c>
      <c r="C122" s="313">
        <f>SUM(C6:C121)</f>
        <v>118851158</v>
      </c>
    </row>
  </sheetData>
  <mergeCells count="3">
    <mergeCell ref="A1:C1"/>
    <mergeCell ref="A2:C2"/>
    <mergeCell ref="A3:C3"/>
  </mergeCells>
  <printOptions horizontalCentered="1"/>
  <pageMargins left="0.7" right="0.7" top="0.75" bottom="0.75" header="0.3" footer="0.3"/>
  <pageSetup orientation="portrait" horizontalDpi="4294967295" verticalDpi="4294967295" r:id="rId1"/>
  <headerFooter>
    <oddFooter>&amp;L&amp;"-,Italic"&amp;8Division of School Business
School Allotment Section
FY2022-2023 Planning</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B9E5-E362-468A-BCA5-123F5B39371B}">
  <sheetPr>
    <tabColor theme="4" tint="0.59999389629810485"/>
  </sheetPr>
  <dimension ref="A1:C122"/>
  <sheetViews>
    <sheetView zoomScaleNormal="100" workbookViewId="0">
      <selection activeCell="A2" sqref="A2:C2"/>
    </sheetView>
  </sheetViews>
  <sheetFormatPr defaultRowHeight="15"/>
  <cols>
    <col min="1" max="1" width="12.140625" customWidth="1"/>
    <col min="2" max="2" width="23.85546875" customWidth="1"/>
    <col min="3" max="3" width="17.85546875" style="50" customWidth="1"/>
  </cols>
  <sheetData>
    <row r="1" spans="1:3">
      <c r="A1" s="513" t="s">
        <v>352</v>
      </c>
      <c r="B1" s="513"/>
      <c r="C1" s="513"/>
    </row>
    <row r="2" spans="1:3">
      <c r="A2" s="513" t="s">
        <v>307</v>
      </c>
      <c r="B2" s="513"/>
      <c r="C2" s="513"/>
    </row>
    <row r="3" spans="1:3">
      <c r="A3" s="513" t="s">
        <v>565</v>
      </c>
      <c r="B3" s="513"/>
      <c r="C3" s="513"/>
    </row>
    <row r="5" spans="1:3">
      <c r="A5" s="252" t="s">
        <v>561</v>
      </c>
      <c r="B5" s="252" t="s">
        <v>267</v>
      </c>
      <c r="C5" s="251" t="s">
        <v>566</v>
      </c>
    </row>
    <row r="6" spans="1:3">
      <c r="A6" s="410" t="s">
        <v>25</v>
      </c>
      <c r="B6" s="410" t="s">
        <v>26</v>
      </c>
      <c r="C6" s="411">
        <v>6734760</v>
      </c>
    </row>
    <row r="7" spans="1:3">
      <c r="A7" s="410" t="s">
        <v>27</v>
      </c>
      <c r="B7" s="410" t="s">
        <v>28</v>
      </c>
      <c r="C7" s="411">
        <v>1304192</v>
      </c>
    </row>
    <row r="8" spans="1:3">
      <c r="A8" s="410" t="s">
        <v>4</v>
      </c>
      <c r="B8" s="410" t="s">
        <v>29</v>
      </c>
      <c r="C8" s="411">
        <v>427604</v>
      </c>
    </row>
    <row r="9" spans="1:3">
      <c r="A9" s="410" t="s">
        <v>30</v>
      </c>
      <c r="B9" s="410" t="s">
        <v>31</v>
      </c>
      <c r="C9" s="411">
        <v>962109</v>
      </c>
    </row>
    <row r="10" spans="1:3">
      <c r="A10" s="410" t="s">
        <v>32</v>
      </c>
      <c r="B10" s="410" t="s">
        <v>33</v>
      </c>
      <c r="C10" s="411">
        <v>748307</v>
      </c>
    </row>
    <row r="11" spans="1:3">
      <c r="A11" s="410" t="s">
        <v>34</v>
      </c>
      <c r="B11" s="410" t="s">
        <v>35</v>
      </c>
      <c r="C11" s="411">
        <v>534505</v>
      </c>
    </row>
    <row r="12" spans="1:3">
      <c r="A12" s="410" t="s">
        <v>36</v>
      </c>
      <c r="B12" s="410" t="s">
        <v>37</v>
      </c>
      <c r="C12" s="411">
        <v>1667655</v>
      </c>
    </row>
    <row r="13" spans="1:3">
      <c r="A13" s="410" t="s">
        <v>38</v>
      </c>
      <c r="B13" s="410" t="s">
        <v>39</v>
      </c>
      <c r="C13" s="411">
        <v>491744</v>
      </c>
    </row>
    <row r="14" spans="1:3">
      <c r="A14" s="410" t="s">
        <v>40</v>
      </c>
      <c r="B14" s="410" t="s">
        <v>41</v>
      </c>
      <c r="C14" s="411">
        <v>1069010</v>
      </c>
    </row>
    <row r="15" spans="1:3">
      <c r="A15" s="410" t="s">
        <v>42</v>
      </c>
      <c r="B15" s="410" t="s">
        <v>43</v>
      </c>
      <c r="C15" s="411">
        <v>3591872</v>
      </c>
    </row>
    <row r="16" spans="1:3">
      <c r="A16" s="410" t="s">
        <v>44</v>
      </c>
      <c r="B16" s="410" t="s">
        <v>45</v>
      </c>
      <c r="C16" s="411">
        <v>6948562</v>
      </c>
    </row>
    <row r="17" spans="1:3">
      <c r="A17" s="410" t="s">
        <v>46</v>
      </c>
      <c r="B17" s="410" t="s">
        <v>47</v>
      </c>
      <c r="C17" s="411">
        <v>1304192</v>
      </c>
    </row>
    <row r="18" spans="1:3">
      <c r="A18" s="410" t="s">
        <v>48</v>
      </c>
      <c r="B18" s="410" t="s">
        <v>49</v>
      </c>
      <c r="C18" s="411">
        <v>3292550</v>
      </c>
    </row>
    <row r="19" spans="1:3">
      <c r="A19" s="410" t="s">
        <v>50</v>
      </c>
      <c r="B19" s="410" t="s">
        <v>51</v>
      </c>
      <c r="C19" s="411">
        <v>10176971</v>
      </c>
    </row>
    <row r="20" spans="1:3">
      <c r="A20" s="410" t="s">
        <v>52</v>
      </c>
      <c r="B20" s="410" t="s">
        <v>53</v>
      </c>
      <c r="C20" s="411">
        <v>1753176</v>
      </c>
    </row>
    <row r="21" spans="1:3">
      <c r="A21" s="410" t="s">
        <v>54</v>
      </c>
      <c r="B21" s="410" t="s">
        <v>55</v>
      </c>
      <c r="C21" s="411">
        <v>3121508</v>
      </c>
    </row>
    <row r="22" spans="1:3">
      <c r="A22" s="410" t="s">
        <v>56</v>
      </c>
      <c r="B22" s="410" t="s">
        <v>57</v>
      </c>
      <c r="C22" s="411">
        <v>620026</v>
      </c>
    </row>
    <row r="23" spans="1:3">
      <c r="A23" s="410" t="s">
        <v>58</v>
      </c>
      <c r="B23" s="410" t="s">
        <v>59</v>
      </c>
      <c r="C23" s="411">
        <v>2073879</v>
      </c>
    </row>
    <row r="24" spans="1:3">
      <c r="A24" s="410" t="s">
        <v>60</v>
      </c>
      <c r="B24" s="410" t="s">
        <v>61</v>
      </c>
      <c r="C24" s="411">
        <v>726927</v>
      </c>
    </row>
    <row r="25" spans="1:3">
      <c r="A25" s="410" t="s">
        <v>62</v>
      </c>
      <c r="B25" s="410" t="s">
        <v>63</v>
      </c>
      <c r="C25" s="411">
        <v>4575361</v>
      </c>
    </row>
    <row r="26" spans="1:3">
      <c r="A26" s="410" t="s">
        <v>64</v>
      </c>
      <c r="B26" s="410" t="s">
        <v>65</v>
      </c>
      <c r="C26" s="411">
        <v>1175911</v>
      </c>
    </row>
    <row r="27" spans="1:3">
      <c r="A27" s="410" t="s">
        <v>66</v>
      </c>
      <c r="B27" s="410" t="s">
        <v>67</v>
      </c>
      <c r="C27" s="411">
        <v>855208</v>
      </c>
    </row>
    <row r="28" spans="1:3">
      <c r="A28" s="410" t="s">
        <v>68</v>
      </c>
      <c r="B28" s="410" t="s">
        <v>69</v>
      </c>
      <c r="C28" s="411">
        <v>2587003</v>
      </c>
    </row>
    <row r="29" spans="1:3">
      <c r="A29" s="410" t="s">
        <v>70</v>
      </c>
      <c r="B29" s="410" t="s">
        <v>71</v>
      </c>
      <c r="C29" s="411">
        <v>791067</v>
      </c>
    </row>
    <row r="30" spans="1:3">
      <c r="A30" s="410" t="s">
        <v>72</v>
      </c>
      <c r="B30" s="410" t="s">
        <v>73</v>
      </c>
      <c r="C30" s="411">
        <v>534505</v>
      </c>
    </row>
    <row r="31" spans="1:3">
      <c r="A31" s="410" t="s">
        <v>74</v>
      </c>
      <c r="B31" s="410" t="s">
        <v>75</v>
      </c>
      <c r="C31" s="411">
        <v>363463</v>
      </c>
    </row>
    <row r="32" spans="1:3">
      <c r="A32" s="410" t="s">
        <v>76</v>
      </c>
      <c r="B32" s="410" t="s">
        <v>77</v>
      </c>
      <c r="C32" s="411">
        <v>4083617</v>
      </c>
    </row>
    <row r="33" spans="1:3">
      <c r="A33" s="410" t="s">
        <v>78</v>
      </c>
      <c r="B33" s="410" t="s">
        <v>79</v>
      </c>
      <c r="C33" s="411">
        <v>1496613</v>
      </c>
    </row>
    <row r="34" spans="1:3">
      <c r="A34" s="410" t="s">
        <v>80</v>
      </c>
      <c r="B34" s="410" t="s">
        <v>81</v>
      </c>
      <c r="C34" s="411">
        <v>620026</v>
      </c>
    </row>
    <row r="35" spans="1:3">
      <c r="A35" s="410" t="s">
        <v>82</v>
      </c>
      <c r="B35" s="410" t="s">
        <v>83</v>
      </c>
      <c r="C35" s="411">
        <v>3891195</v>
      </c>
    </row>
    <row r="36" spans="1:3">
      <c r="A36" s="410" t="s">
        <v>84</v>
      </c>
      <c r="B36" s="410" t="s">
        <v>85</v>
      </c>
      <c r="C36" s="411">
        <v>15222697</v>
      </c>
    </row>
    <row r="37" spans="1:3">
      <c r="A37" s="410" t="s">
        <v>86</v>
      </c>
      <c r="B37" s="410" t="s">
        <v>87</v>
      </c>
      <c r="C37" s="411">
        <v>1624895</v>
      </c>
    </row>
    <row r="38" spans="1:3">
      <c r="A38" s="410" t="s">
        <v>88</v>
      </c>
      <c r="B38" s="410" t="s">
        <v>89</v>
      </c>
      <c r="C38" s="411">
        <v>1411093</v>
      </c>
    </row>
    <row r="39" spans="1:3">
      <c r="A39" s="410" t="s">
        <v>90</v>
      </c>
      <c r="B39" s="410" t="s">
        <v>91</v>
      </c>
      <c r="C39" s="411">
        <v>5302288</v>
      </c>
    </row>
    <row r="40" spans="1:3">
      <c r="A40" s="410" t="s">
        <v>92</v>
      </c>
      <c r="B40" s="410" t="s">
        <v>93</v>
      </c>
      <c r="C40" s="411">
        <v>962109</v>
      </c>
    </row>
    <row r="41" spans="1:3">
      <c r="A41" s="410" t="s">
        <v>94</v>
      </c>
      <c r="B41" s="410" t="s">
        <v>95</v>
      </c>
      <c r="C41" s="411">
        <v>726927</v>
      </c>
    </row>
    <row r="42" spans="1:3">
      <c r="A42" s="410" t="s">
        <v>96</v>
      </c>
      <c r="B42" s="410" t="s">
        <v>97</v>
      </c>
      <c r="C42" s="411">
        <v>1774556</v>
      </c>
    </row>
    <row r="43" spans="1:3">
      <c r="A43" s="410" t="s">
        <v>98</v>
      </c>
      <c r="B43" s="410" t="s">
        <v>99</v>
      </c>
      <c r="C43" s="411">
        <v>2864946</v>
      </c>
    </row>
    <row r="44" spans="1:3">
      <c r="A44" s="410" t="s">
        <v>100</v>
      </c>
      <c r="B44" s="410" t="s">
        <v>101</v>
      </c>
      <c r="C44" s="411">
        <v>9920409</v>
      </c>
    </row>
    <row r="45" spans="1:3">
      <c r="A45" s="410" t="s">
        <v>102</v>
      </c>
      <c r="B45" s="410" t="s">
        <v>103</v>
      </c>
      <c r="C45" s="411">
        <v>1539374</v>
      </c>
    </row>
    <row r="46" spans="1:3">
      <c r="A46" s="410" t="s">
        <v>104</v>
      </c>
      <c r="B46" s="410" t="s">
        <v>105</v>
      </c>
      <c r="C46" s="411">
        <v>14987515</v>
      </c>
    </row>
    <row r="47" spans="1:3">
      <c r="A47" s="410" t="s">
        <v>106</v>
      </c>
      <c r="B47" s="410" t="s">
        <v>107</v>
      </c>
      <c r="C47" s="411">
        <v>2330441</v>
      </c>
    </row>
    <row r="48" spans="1:3">
      <c r="A48" s="410" t="s">
        <v>108</v>
      </c>
      <c r="B48" s="410" t="s">
        <v>109</v>
      </c>
      <c r="C48" s="411">
        <v>8894160</v>
      </c>
    </row>
    <row r="49" spans="1:3">
      <c r="A49" s="410" t="s">
        <v>110</v>
      </c>
      <c r="B49" s="410" t="s">
        <v>111</v>
      </c>
      <c r="C49" s="411">
        <v>427604</v>
      </c>
    </row>
    <row r="50" spans="1:3">
      <c r="A50" s="410" t="s">
        <v>112</v>
      </c>
      <c r="B50" s="410" t="s">
        <v>113</v>
      </c>
      <c r="C50" s="411">
        <v>363463</v>
      </c>
    </row>
    <row r="51" spans="1:3">
      <c r="A51" s="410" t="s">
        <v>114</v>
      </c>
      <c r="B51" s="410" t="s">
        <v>115</v>
      </c>
      <c r="C51" s="411">
        <v>2052498</v>
      </c>
    </row>
    <row r="52" spans="1:3">
      <c r="A52" s="410" t="s">
        <v>116</v>
      </c>
      <c r="B52" s="410" t="s">
        <v>117</v>
      </c>
      <c r="C52" s="411">
        <v>769687</v>
      </c>
    </row>
    <row r="53" spans="1:3">
      <c r="A53" s="410" t="s">
        <v>118</v>
      </c>
      <c r="B53" s="410" t="s">
        <v>119</v>
      </c>
      <c r="C53" s="411">
        <v>20247042</v>
      </c>
    </row>
    <row r="54" spans="1:3">
      <c r="A54" s="410" t="s">
        <v>120</v>
      </c>
      <c r="B54" s="410" t="s">
        <v>121</v>
      </c>
      <c r="C54" s="412">
        <v>620026</v>
      </c>
    </row>
    <row r="55" spans="1:3">
      <c r="A55" s="410" t="s">
        <v>122</v>
      </c>
      <c r="B55" s="410" t="s">
        <v>123</v>
      </c>
      <c r="C55" s="412">
        <v>812447</v>
      </c>
    </row>
    <row r="56" spans="1:3">
      <c r="A56" s="410" t="s">
        <v>124</v>
      </c>
      <c r="B56" s="410" t="s">
        <v>125</v>
      </c>
      <c r="C56" s="412">
        <v>192422</v>
      </c>
    </row>
    <row r="57" spans="1:3">
      <c r="A57" s="410" t="s">
        <v>126</v>
      </c>
      <c r="B57" s="410" t="s">
        <v>127</v>
      </c>
      <c r="C57" s="412">
        <v>6328537</v>
      </c>
    </row>
    <row r="58" spans="1:3">
      <c r="A58" s="410" t="s">
        <v>128</v>
      </c>
      <c r="B58" s="410" t="s">
        <v>129</v>
      </c>
      <c r="C58" s="412">
        <v>2138019</v>
      </c>
    </row>
    <row r="59" spans="1:3">
      <c r="A59" s="410" t="s">
        <v>130</v>
      </c>
      <c r="B59" s="410" t="s">
        <v>131</v>
      </c>
      <c r="C59" s="412">
        <v>3762914</v>
      </c>
    </row>
    <row r="60" spans="1:3">
      <c r="A60" s="410" t="s">
        <v>132</v>
      </c>
      <c r="B60" s="410" t="s">
        <v>133</v>
      </c>
      <c r="C60" s="412">
        <v>684166</v>
      </c>
    </row>
    <row r="61" spans="1:3">
      <c r="A61" s="410" t="s">
        <v>134</v>
      </c>
      <c r="B61" s="410" t="s">
        <v>135</v>
      </c>
      <c r="C61" s="412">
        <v>2993227</v>
      </c>
    </row>
    <row r="62" spans="1:3">
      <c r="A62" s="410" t="s">
        <v>136</v>
      </c>
      <c r="B62" s="410" t="s">
        <v>137</v>
      </c>
      <c r="C62" s="412">
        <v>149661</v>
      </c>
    </row>
    <row r="63" spans="1:3">
      <c r="A63" s="410" t="s">
        <v>138</v>
      </c>
      <c r="B63" s="410" t="s">
        <v>139</v>
      </c>
      <c r="C63" s="412">
        <v>6328537</v>
      </c>
    </row>
    <row r="64" spans="1:3">
      <c r="A64" s="410" t="s">
        <v>140</v>
      </c>
      <c r="B64" s="410" t="s">
        <v>141</v>
      </c>
      <c r="C64" s="412">
        <v>1753176</v>
      </c>
    </row>
    <row r="65" spans="1:3">
      <c r="A65" s="410" t="s">
        <v>142</v>
      </c>
      <c r="B65" s="410" t="s">
        <v>143</v>
      </c>
      <c r="C65" s="412">
        <v>1026249</v>
      </c>
    </row>
    <row r="66" spans="1:3">
      <c r="A66" s="410" t="s">
        <v>144</v>
      </c>
      <c r="B66" s="410" t="s">
        <v>145</v>
      </c>
      <c r="C66" s="411">
        <v>11117700</v>
      </c>
    </row>
    <row r="67" spans="1:3">
      <c r="A67" s="410" t="s">
        <v>146</v>
      </c>
      <c r="B67" s="410" t="s">
        <v>147</v>
      </c>
      <c r="C67" s="411">
        <v>320703</v>
      </c>
    </row>
    <row r="68" spans="1:3">
      <c r="A68" s="410" t="s">
        <v>148</v>
      </c>
      <c r="B68" s="410" t="s">
        <v>149</v>
      </c>
      <c r="C68" s="411">
        <v>2779425</v>
      </c>
    </row>
    <row r="69" spans="1:3">
      <c r="A69" s="410" t="s">
        <v>150</v>
      </c>
      <c r="B69" s="410" t="s">
        <v>151</v>
      </c>
      <c r="C69" s="411">
        <v>2351821</v>
      </c>
    </row>
    <row r="70" spans="1:3">
      <c r="A70" s="410" t="s">
        <v>152</v>
      </c>
      <c r="B70" s="410" t="s">
        <v>153</v>
      </c>
      <c r="C70" s="411">
        <v>3313930</v>
      </c>
    </row>
    <row r="71" spans="1:3">
      <c r="A71" s="410" t="s">
        <v>154</v>
      </c>
      <c r="B71" s="410" t="s">
        <v>155</v>
      </c>
      <c r="C71" s="411">
        <v>1411093</v>
      </c>
    </row>
    <row r="72" spans="1:3">
      <c r="A72" s="410" t="s">
        <v>156</v>
      </c>
      <c r="B72" s="410" t="s">
        <v>157</v>
      </c>
      <c r="C72" s="411">
        <v>684166</v>
      </c>
    </row>
    <row r="73" spans="1:3">
      <c r="A73" s="410" t="s">
        <v>158</v>
      </c>
      <c r="B73" s="410" t="s">
        <v>159</v>
      </c>
      <c r="C73" s="411">
        <v>876588</v>
      </c>
    </row>
    <row r="74" spans="1:3">
      <c r="A74" s="410" t="s">
        <v>160</v>
      </c>
      <c r="B74" s="410" t="s">
        <v>161</v>
      </c>
      <c r="C74" s="411">
        <v>1689035</v>
      </c>
    </row>
    <row r="75" spans="1:3">
      <c r="A75" s="410" t="s">
        <v>162</v>
      </c>
      <c r="B75" s="410" t="s">
        <v>163</v>
      </c>
      <c r="C75" s="411">
        <v>43743873</v>
      </c>
    </row>
    <row r="76" spans="1:3">
      <c r="A76" s="410" t="s">
        <v>164</v>
      </c>
      <c r="B76" s="410" t="s">
        <v>165</v>
      </c>
      <c r="C76" s="411">
        <v>513125</v>
      </c>
    </row>
    <row r="77" spans="1:3">
      <c r="A77" s="410" t="s">
        <v>166</v>
      </c>
      <c r="B77" s="410" t="s">
        <v>167</v>
      </c>
      <c r="C77" s="411">
        <v>1004869</v>
      </c>
    </row>
    <row r="78" spans="1:3">
      <c r="A78" s="410" t="s">
        <v>168</v>
      </c>
      <c r="B78" s="410" t="s">
        <v>169</v>
      </c>
      <c r="C78" s="411">
        <v>3891195</v>
      </c>
    </row>
    <row r="79" spans="1:3">
      <c r="A79" s="410" t="s">
        <v>170</v>
      </c>
      <c r="B79" s="410" t="s">
        <v>346</v>
      </c>
      <c r="C79" s="411">
        <v>4254658</v>
      </c>
    </row>
    <row r="80" spans="1:3">
      <c r="A80" s="410" t="s">
        <v>171</v>
      </c>
      <c r="B80" s="410" t="s">
        <v>172</v>
      </c>
      <c r="C80" s="411">
        <v>7803770</v>
      </c>
    </row>
    <row r="81" spans="1:3">
      <c r="A81" s="410" t="s">
        <v>173</v>
      </c>
      <c r="B81" s="410" t="s">
        <v>174</v>
      </c>
      <c r="C81" s="411">
        <v>342083</v>
      </c>
    </row>
    <row r="82" spans="1:3">
      <c r="A82" s="410" t="s">
        <v>175</v>
      </c>
      <c r="B82" s="410" t="s">
        <v>176</v>
      </c>
      <c r="C82" s="411">
        <v>9065201</v>
      </c>
    </row>
    <row r="83" spans="1:3">
      <c r="A83" s="410" t="s">
        <v>177</v>
      </c>
      <c r="B83" s="410" t="s">
        <v>178</v>
      </c>
      <c r="C83" s="411">
        <v>2009738</v>
      </c>
    </row>
    <row r="84" spans="1:3">
      <c r="A84" s="410" t="s">
        <v>179</v>
      </c>
      <c r="B84" s="410" t="s">
        <v>180</v>
      </c>
      <c r="C84" s="411">
        <v>3100128</v>
      </c>
    </row>
    <row r="85" spans="1:3">
      <c r="A85" s="410" t="s">
        <v>181</v>
      </c>
      <c r="B85" s="410" t="s">
        <v>182</v>
      </c>
      <c r="C85" s="411">
        <v>277942</v>
      </c>
    </row>
    <row r="86" spans="1:3">
      <c r="A86" s="410" t="s">
        <v>183</v>
      </c>
      <c r="B86" s="410" t="s">
        <v>184</v>
      </c>
      <c r="C86" s="411">
        <v>1667655</v>
      </c>
    </row>
    <row r="87" spans="1:3">
      <c r="A87" s="410" t="s">
        <v>185</v>
      </c>
      <c r="B87" s="410" t="s">
        <v>186</v>
      </c>
      <c r="C87" s="411">
        <v>3378070</v>
      </c>
    </row>
    <row r="88" spans="1:3">
      <c r="A88" s="410" t="s">
        <v>187</v>
      </c>
      <c r="B88" s="410" t="s">
        <v>188</v>
      </c>
      <c r="C88" s="411">
        <v>534505</v>
      </c>
    </row>
    <row r="89" spans="1:3">
      <c r="A89" s="410" t="s">
        <v>189</v>
      </c>
      <c r="B89" s="410" t="s">
        <v>190</v>
      </c>
      <c r="C89" s="411">
        <v>1432473</v>
      </c>
    </row>
    <row r="90" spans="1:3">
      <c r="A90" s="410" t="s">
        <v>191</v>
      </c>
      <c r="B90" s="410" t="s">
        <v>192</v>
      </c>
      <c r="C90" s="411">
        <v>6948562</v>
      </c>
    </row>
    <row r="91" spans="1:3">
      <c r="A91" s="410" t="s">
        <v>193</v>
      </c>
      <c r="B91" s="410" t="s">
        <v>194</v>
      </c>
      <c r="C91" s="411">
        <v>620026</v>
      </c>
    </row>
    <row r="92" spans="1:3">
      <c r="A92" s="410" t="s">
        <v>195</v>
      </c>
      <c r="B92" s="410" t="s">
        <v>196</v>
      </c>
      <c r="C92" s="411">
        <v>4511221</v>
      </c>
    </row>
    <row r="93" spans="1:3">
      <c r="A93" s="410" t="s">
        <v>197</v>
      </c>
      <c r="B93" s="410" t="s">
        <v>198</v>
      </c>
      <c r="C93" s="411">
        <v>1411093</v>
      </c>
    </row>
    <row r="94" spans="1:3">
      <c r="A94" s="410" t="s">
        <v>199</v>
      </c>
      <c r="B94" s="410" t="s">
        <v>200</v>
      </c>
      <c r="C94" s="411">
        <v>1945597</v>
      </c>
    </row>
    <row r="95" spans="1:3">
      <c r="A95" s="410" t="s">
        <v>201</v>
      </c>
      <c r="B95" s="410" t="s">
        <v>202</v>
      </c>
      <c r="C95" s="411">
        <v>6371297</v>
      </c>
    </row>
    <row r="96" spans="1:3">
      <c r="A96" s="410" t="s">
        <v>203</v>
      </c>
      <c r="B96" s="410" t="s">
        <v>204</v>
      </c>
      <c r="C96" s="411">
        <v>3335310</v>
      </c>
    </row>
    <row r="97" spans="1:3">
      <c r="A97" s="410" t="s">
        <v>205</v>
      </c>
      <c r="B97" s="410" t="s">
        <v>206</v>
      </c>
      <c r="C97" s="411">
        <v>5580230</v>
      </c>
    </row>
    <row r="98" spans="1:3">
      <c r="A98" s="410" t="s">
        <v>207</v>
      </c>
      <c r="B98" s="410" t="s">
        <v>208</v>
      </c>
      <c r="C98" s="411">
        <v>2244920</v>
      </c>
    </row>
    <row r="99" spans="1:3">
      <c r="A99" s="410" t="s">
        <v>209</v>
      </c>
      <c r="B99" s="410" t="s">
        <v>210</v>
      </c>
      <c r="C99" s="411">
        <v>2501482</v>
      </c>
    </row>
    <row r="100" spans="1:3">
      <c r="A100" s="410" t="s">
        <v>211</v>
      </c>
      <c r="B100" s="410" t="s">
        <v>212</v>
      </c>
      <c r="C100" s="411">
        <v>919348</v>
      </c>
    </row>
    <row r="101" spans="1:3">
      <c r="A101" s="410" t="s">
        <v>213</v>
      </c>
      <c r="B101" s="410" t="s">
        <v>214</v>
      </c>
      <c r="C101" s="411">
        <v>1667655</v>
      </c>
    </row>
    <row r="102" spans="1:3">
      <c r="A102" s="410" t="s">
        <v>215</v>
      </c>
      <c r="B102" s="410" t="s">
        <v>216</v>
      </c>
      <c r="C102" s="411">
        <v>2672524</v>
      </c>
    </row>
    <row r="103" spans="1:3">
      <c r="A103" s="410" t="s">
        <v>217</v>
      </c>
      <c r="B103" s="410" t="s">
        <v>218</v>
      </c>
      <c r="C103" s="411">
        <v>1560754</v>
      </c>
    </row>
    <row r="104" spans="1:3">
      <c r="A104" s="410" t="s">
        <v>219</v>
      </c>
      <c r="B104" s="410" t="s">
        <v>220</v>
      </c>
      <c r="C104" s="411">
        <v>2052498</v>
      </c>
    </row>
    <row r="105" spans="1:3">
      <c r="A105" s="410" t="s">
        <v>221</v>
      </c>
      <c r="B105" s="410" t="s">
        <v>222</v>
      </c>
      <c r="C105" s="411">
        <v>384843</v>
      </c>
    </row>
    <row r="106" spans="1:3">
      <c r="A106" s="410" t="s">
        <v>223</v>
      </c>
      <c r="B106" s="410" t="s">
        <v>224</v>
      </c>
      <c r="C106" s="411">
        <v>448984</v>
      </c>
    </row>
    <row r="107" spans="1:3">
      <c r="A107" s="410" t="s">
        <v>225</v>
      </c>
      <c r="B107" s="410" t="s">
        <v>226</v>
      </c>
      <c r="C107" s="411">
        <v>555885</v>
      </c>
    </row>
    <row r="108" spans="1:3">
      <c r="A108" s="410" t="s">
        <v>227</v>
      </c>
      <c r="B108" s="410" t="s">
        <v>228</v>
      </c>
      <c r="C108" s="411">
        <v>1004869</v>
      </c>
    </row>
    <row r="109" spans="1:3">
      <c r="A109" s="410" t="s">
        <v>229</v>
      </c>
      <c r="B109" s="410" t="s">
        <v>230</v>
      </c>
      <c r="C109" s="411">
        <v>149661</v>
      </c>
    </row>
    <row r="110" spans="1:3">
      <c r="A110" s="410" t="s">
        <v>231</v>
      </c>
      <c r="B110" s="410" t="s">
        <v>232</v>
      </c>
      <c r="C110" s="411">
        <v>10625955</v>
      </c>
    </row>
    <row r="111" spans="1:3">
      <c r="A111" s="410" t="s">
        <v>233</v>
      </c>
      <c r="B111" s="410" t="s">
        <v>234</v>
      </c>
      <c r="C111" s="411">
        <v>1667655</v>
      </c>
    </row>
    <row r="112" spans="1:3">
      <c r="A112" s="410" t="s">
        <v>235</v>
      </c>
      <c r="B112" s="410" t="s">
        <v>236</v>
      </c>
      <c r="C112" s="411">
        <v>47357125</v>
      </c>
    </row>
    <row r="113" spans="1:3">
      <c r="A113" s="410" t="s">
        <v>237</v>
      </c>
      <c r="B113" s="410" t="s">
        <v>238</v>
      </c>
      <c r="C113" s="411">
        <v>491744</v>
      </c>
    </row>
    <row r="114" spans="1:3">
      <c r="A114" s="410" t="s">
        <v>239</v>
      </c>
      <c r="B114" s="410" t="s">
        <v>240</v>
      </c>
      <c r="C114" s="411">
        <v>342083</v>
      </c>
    </row>
    <row r="115" spans="1:3">
      <c r="A115" s="410" t="s">
        <v>241</v>
      </c>
      <c r="B115" s="410" t="s">
        <v>242</v>
      </c>
      <c r="C115" s="411">
        <v>1368332</v>
      </c>
    </row>
    <row r="116" spans="1:3">
      <c r="A116" s="410" t="s">
        <v>243</v>
      </c>
      <c r="B116" s="410" t="s">
        <v>244</v>
      </c>
      <c r="C116" s="411">
        <v>5537470</v>
      </c>
    </row>
    <row r="117" spans="1:3">
      <c r="A117" s="410" t="s">
        <v>245</v>
      </c>
      <c r="B117" s="410" t="s">
        <v>246</v>
      </c>
      <c r="C117" s="411">
        <v>2544243</v>
      </c>
    </row>
    <row r="118" spans="1:3">
      <c r="A118" s="410" t="s">
        <v>247</v>
      </c>
      <c r="B118" s="410" t="s">
        <v>248</v>
      </c>
      <c r="C118" s="411">
        <v>3142888</v>
      </c>
    </row>
    <row r="119" spans="1:3">
      <c r="A119" s="410" t="s">
        <v>249</v>
      </c>
      <c r="B119" s="410" t="s">
        <v>250</v>
      </c>
      <c r="C119" s="411">
        <v>1517994</v>
      </c>
    </row>
    <row r="120" spans="1:3">
      <c r="A120" s="410" t="s">
        <v>251</v>
      </c>
      <c r="B120" s="410" t="s">
        <v>252</v>
      </c>
      <c r="C120" s="412">
        <v>662786</v>
      </c>
    </row>
    <row r="121" spans="1:3">
      <c r="A121" s="410"/>
      <c r="B121" s="410" t="s">
        <v>567</v>
      </c>
      <c r="C121" s="413">
        <v>57918940</v>
      </c>
    </row>
    <row r="122" spans="1:3">
      <c r="A122" s="252" t="s">
        <v>269</v>
      </c>
      <c r="B122" s="252"/>
      <c r="C122" s="414">
        <f>SUM(C6:C121)</f>
        <v>474362323</v>
      </c>
    </row>
  </sheetData>
  <mergeCells count="3">
    <mergeCell ref="A1:C1"/>
    <mergeCell ref="A2:C2"/>
    <mergeCell ref="A3:C3"/>
  </mergeCells>
  <printOptions horizontalCentered="1"/>
  <pageMargins left="0.7" right="0.7" top="0.75" bottom="0.75" header="0.3" footer="0.3"/>
  <pageSetup orientation="portrait" r:id="rId1"/>
  <headerFooter>
    <oddFooter>&amp;L&amp;8Division of School Business
School Allotment Section
FY2022-2023
 Planning</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2EFB8-1D79-41EC-80EF-05E31E92EA13}">
  <sheetPr>
    <tabColor theme="4" tint="0.59999389629810485"/>
  </sheetPr>
  <dimension ref="A1:F121"/>
  <sheetViews>
    <sheetView zoomScaleNormal="100" workbookViewId="0">
      <selection activeCell="A2" sqref="A2:C2"/>
    </sheetView>
  </sheetViews>
  <sheetFormatPr defaultRowHeight="15"/>
  <cols>
    <col min="1" max="1" width="13.140625" customWidth="1"/>
    <col min="2" max="2" width="20.28515625" customWidth="1"/>
    <col min="3" max="3" width="15.5703125" style="475" customWidth="1"/>
    <col min="5" max="5" width="9.85546875" bestFit="1" customWidth="1"/>
  </cols>
  <sheetData>
    <row r="1" spans="1:6">
      <c r="A1" s="513" t="s">
        <v>352</v>
      </c>
      <c r="B1" s="513"/>
      <c r="C1" s="513"/>
      <c r="D1" s="5"/>
    </row>
    <row r="2" spans="1:6">
      <c r="A2" s="513" t="s">
        <v>603</v>
      </c>
      <c r="B2" s="513"/>
      <c r="C2" s="513"/>
      <c r="D2" s="5"/>
    </row>
    <row r="3" spans="1:6">
      <c r="A3" s="513" t="s">
        <v>604</v>
      </c>
      <c r="B3" s="513"/>
      <c r="C3" s="513"/>
      <c r="D3" s="5"/>
    </row>
    <row r="4" spans="1:6" ht="8.25" customHeight="1" thickBot="1">
      <c r="A4" s="464"/>
      <c r="B4" s="464"/>
      <c r="C4" s="464"/>
      <c r="D4" s="464"/>
    </row>
    <row r="5" spans="1:6" ht="15.75" thickBot="1">
      <c r="A5" s="300" t="s">
        <v>561</v>
      </c>
      <c r="B5" s="301" t="s">
        <v>267</v>
      </c>
      <c r="C5" s="465" t="s">
        <v>566</v>
      </c>
    </row>
    <row r="6" spans="1:6">
      <c r="A6" s="466" t="s">
        <v>25</v>
      </c>
      <c r="B6" s="303" t="s">
        <v>26</v>
      </c>
      <c r="C6" s="467">
        <v>4859376</v>
      </c>
      <c r="F6" s="306"/>
    </row>
    <row r="7" spans="1:6">
      <c r="A7" s="468" t="s">
        <v>27</v>
      </c>
      <c r="B7" s="305" t="s">
        <v>28</v>
      </c>
      <c r="C7" s="467">
        <v>936782</v>
      </c>
      <c r="F7" s="306"/>
    </row>
    <row r="8" spans="1:6">
      <c r="A8" s="468" t="s">
        <v>4</v>
      </c>
      <c r="B8" s="305" t="s">
        <v>29</v>
      </c>
      <c r="C8" s="467">
        <v>366429</v>
      </c>
      <c r="F8" s="306"/>
    </row>
    <row r="9" spans="1:6">
      <c r="A9" s="468" t="s">
        <v>30</v>
      </c>
      <c r="B9" s="305" t="s">
        <v>31</v>
      </c>
      <c r="C9" s="467">
        <v>862625</v>
      </c>
      <c r="F9" s="306"/>
    </row>
    <row r="10" spans="1:6">
      <c r="A10" s="468" t="s">
        <v>32</v>
      </c>
      <c r="B10" s="305" t="s">
        <v>33</v>
      </c>
      <c r="C10" s="467">
        <v>713398</v>
      </c>
      <c r="F10" s="306"/>
    </row>
    <row r="11" spans="1:6">
      <c r="A11" s="468" t="s">
        <v>34</v>
      </c>
      <c r="B11" s="305" t="s">
        <v>35</v>
      </c>
      <c r="C11" s="467">
        <v>428119</v>
      </c>
      <c r="F11" s="306"/>
    </row>
    <row r="12" spans="1:6">
      <c r="A12" s="468" t="s">
        <v>36</v>
      </c>
      <c r="B12" s="305" t="s">
        <v>37</v>
      </c>
      <c r="C12" s="467">
        <v>1659031</v>
      </c>
      <c r="F12" s="306"/>
    </row>
    <row r="13" spans="1:6">
      <c r="A13" s="468" t="s">
        <v>38</v>
      </c>
      <c r="B13" s="305" t="s">
        <v>39</v>
      </c>
      <c r="C13" s="467">
        <v>605897</v>
      </c>
      <c r="F13" s="306"/>
    </row>
    <row r="14" spans="1:6">
      <c r="A14" s="468" t="s">
        <v>40</v>
      </c>
      <c r="B14" s="305" t="s">
        <v>41</v>
      </c>
      <c r="C14" s="467">
        <v>1328281</v>
      </c>
      <c r="F14" s="306"/>
    </row>
    <row r="15" spans="1:6">
      <c r="A15" s="468" t="s">
        <v>42</v>
      </c>
      <c r="B15" s="305" t="s">
        <v>43</v>
      </c>
      <c r="C15" s="467">
        <v>2856907</v>
      </c>
      <c r="F15" s="306"/>
    </row>
    <row r="16" spans="1:6">
      <c r="A16" s="468" t="s">
        <v>44</v>
      </c>
      <c r="B16" s="305" t="s">
        <v>45</v>
      </c>
      <c r="C16" s="467">
        <v>5098805</v>
      </c>
      <c r="F16" s="306"/>
    </row>
    <row r="17" spans="1:6">
      <c r="A17" s="468" t="s">
        <v>46</v>
      </c>
      <c r="B17" s="305" t="s">
        <v>47</v>
      </c>
      <c r="C17" s="467">
        <v>802302</v>
      </c>
      <c r="F17" s="306"/>
    </row>
    <row r="18" spans="1:6">
      <c r="A18" s="468" t="s">
        <v>48</v>
      </c>
      <c r="B18" s="305" t="s">
        <v>49</v>
      </c>
      <c r="C18" s="467">
        <v>3209675</v>
      </c>
      <c r="F18" s="306"/>
    </row>
    <row r="19" spans="1:6">
      <c r="A19" s="468" t="s">
        <v>50</v>
      </c>
      <c r="B19" s="305" t="s">
        <v>51</v>
      </c>
      <c r="C19" s="467">
        <v>5552533</v>
      </c>
      <c r="F19" s="306"/>
    </row>
    <row r="20" spans="1:6">
      <c r="A20" s="468" t="s">
        <v>52</v>
      </c>
      <c r="B20" s="305" t="s">
        <v>53</v>
      </c>
      <c r="C20" s="467">
        <v>1140452</v>
      </c>
      <c r="F20" s="306"/>
    </row>
    <row r="21" spans="1:6">
      <c r="A21" s="468" t="s">
        <v>54</v>
      </c>
      <c r="B21" s="305" t="s">
        <v>55</v>
      </c>
      <c r="C21" s="467">
        <v>2324883</v>
      </c>
      <c r="F21" s="306"/>
    </row>
    <row r="22" spans="1:6">
      <c r="A22" s="468" t="s">
        <v>56</v>
      </c>
      <c r="B22" s="305" t="s">
        <v>57</v>
      </c>
      <c r="C22" s="467">
        <v>386610</v>
      </c>
      <c r="F22" s="306"/>
    </row>
    <row r="23" spans="1:6">
      <c r="A23" s="468" t="s">
        <v>58</v>
      </c>
      <c r="B23" s="305" t="s">
        <v>59</v>
      </c>
      <c r="C23" s="467">
        <v>1555312</v>
      </c>
      <c r="F23" s="306"/>
    </row>
    <row r="24" spans="1:6">
      <c r="A24" s="468" t="s">
        <v>60</v>
      </c>
      <c r="B24" s="305" t="s">
        <v>61</v>
      </c>
      <c r="C24" s="467">
        <v>598777</v>
      </c>
      <c r="F24" s="306"/>
    </row>
    <row r="25" spans="1:6">
      <c r="A25" s="468" t="s">
        <v>62</v>
      </c>
      <c r="B25" s="305" t="s">
        <v>63</v>
      </c>
      <c r="C25" s="467">
        <v>3052223</v>
      </c>
      <c r="F25" s="306"/>
    </row>
    <row r="26" spans="1:6">
      <c r="A26" s="468" t="s">
        <v>64</v>
      </c>
      <c r="B26" s="305" t="s">
        <v>65</v>
      </c>
      <c r="C26" s="467">
        <v>906742</v>
      </c>
      <c r="F26" s="306"/>
    </row>
    <row r="27" spans="1:6">
      <c r="A27" s="468" t="s">
        <v>66</v>
      </c>
      <c r="B27" s="305" t="s">
        <v>67</v>
      </c>
      <c r="C27" s="467">
        <v>587778</v>
      </c>
      <c r="F27" s="306"/>
    </row>
    <row r="28" spans="1:6">
      <c r="A28" s="468" t="s">
        <v>68</v>
      </c>
      <c r="B28" s="305" t="s">
        <v>69</v>
      </c>
      <c r="C28" s="467">
        <v>1670302</v>
      </c>
      <c r="F28" s="306"/>
    </row>
    <row r="29" spans="1:6">
      <c r="A29" s="468" t="s">
        <v>70</v>
      </c>
      <c r="B29" s="305" t="s">
        <v>71</v>
      </c>
      <c r="C29" s="467">
        <v>890602</v>
      </c>
      <c r="F29" s="306"/>
    </row>
    <row r="30" spans="1:6">
      <c r="A30" s="468" t="s">
        <v>72</v>
      </c>
      <c r="B30" s="305" t="s">
        <v>73</v>
      </c>
      <c r="C30" s="467">
        <v>476718</v>
      </c>
      <c r="F30" s="306"/>
    </row>
    <row r="31" spans="1:6">
      <c r="A31" s="468" t="s">
        <v>74</v>
      </c>
      <c r="B31" s="305" t="s">
        <v>75</v>
      </c>
      <c r="C31" s="467">
        <v>348773</v>
      </c>
      <c r="F31" s="306"/>
    </row>
    <row r="32" spans="1:6">
      <c r="A32" s="468" t="s">
        <v>76</v>
      </c>
      <c r="B32" s="305" t="s">
        <v>77</v>
      </c>
      <c r="C32" s="467">
        <v>3352369</v>
      </c>
      <c r="F32" s="306"/>
    </row>
    <row r="33" spans="1:6">
      <c r="A33" s="468" t="s">
        <v>78</v>
      </c>
      <c r="B33" s="305" t="s">
        <v>79</v>
      </c>
      <c r="C33" s="467">
        <v>1445337</v>
      </c>
      <c r="F33" s="306"/>
    </row>
    <row r="34" spans="1:6">
      <c r="A34" s="468" t="s">
        <v>80</v>
      </c>
      <c r="B34" s="305" t="s">
        <v>81</v>
      </c>
      <c r="C34" s="467">
        <v>594882</v>
      </c>
      <c r="F34" s="306"/>
    </row>
    <row r="35" spans="1:6">
      <c r="A35" s="468" t="s">
        <v>82</v>
      </c>
      <c r="B35" s="305" t="s">
        <v>83</v>
      </c>
      <c r="C35" s="467">
        <v>2838357</v>
      </c>
      <c r="F35" s="306"/>
    </row>
    <row r="36" spans="1:6">
      <c r="A36" s="468" t="s">
        <v>84</v>
      </c>
      <c r="B36" s="305" t="s">
        <v>85</v>
      </c>
      <c r="C36" s="467">
        <v>11718971</v>
      </c>
      <c r="F36" s="306"/>
    </row>
    <row r="37" spans="1:6">
      <c r="A37" s="468" t="s">
        <v>86</v>
      </c>
      <c r="B37" s="305" t="s">
        <v>87</v>
      </c>
      <c r="C37" s="467">
        <v>856816</v>
      </c>
      <c r="F37" s="306"/>
    </row>
    <row r="38" spans="1:6">
      <c r="A38" s="468" t="s">
        <v>88</v>
      </c>
      <c r="B38" s="305" t="s">
        <v>89</v>
      </c>
      <c r="C38" s="467">
        <v>948318</v>
      </c>
      <c r="F38" s="306"/>
    </row>
    <row r="39" spans="1:6">
      <c r="A39" s="468" t="s">
        <v>90</v>
      </c>
      <c r="B39" s="305" t="s">
        <v>91</v>
      </c>
      <c r="C39" s="467">
        <v>3592961</v>
      </c>
      <c r="F39" s="306"/>
    </row>
    <row r="40" spans="1:6">
      <c r="A40" s="468" t="s">
        <v>92</v>
      </c>
      <c r="B40" s="305" t="s">
        <v>93</v>
      </c>
      <c r="C40" s="467">
        <v>774550</v>
      </c>
      <c r="F40" s="306"/>
    </row>
    <row r="41" spans="1:6">
      <c r="A41" s="468" t="s">
        <v>94</v>
      </c>
      <c r="B41" s="305" t="s">
        <v>95</v>
      </c>
      <c r="C41" s="467">
        <v>626151</v>
      </c>
      <c r="F41" s="306"/>
    </row>
    <row r="42" spans="1:6">
      <c r="A42" s="468" t="s">
        <v>96</v>
      </c>
      <c r="B42" s="305" t="s">
        <v>97</v>
      </c>
      <c r="C42" s="467">
        <v>1110620</v>
      </c>
      <c r="F42" s="306"/>
    </row>
    <row r="43" spans="1:6">
      <c r="A43" s="468" t="s">
        <v>98</v>
      </c>
      <c r="B43" s="305" t="s">
        <v>99</v>
      </c>
      <c r="C43" s="467">
        <v>2353984</v>
      </c>
      <c r="F43" s="306"/>
    </row>
    <row r="44" spans="1:6">
      <c r="A44" s="468" t="s">
        <v>100</v>
      </c>
      <c r="B44" s="305" t="s">
        <v>101</v>
      </c>
      <c r="C44" s="467">
        <v>6758993</v>
      </c>
      <c r="F44" s="306"/>
    </row>
    <row r="45" spans="1:6">
      <c r="A45" s="468" t="s">
        <v>102</v>
      </c>
      <c r="B45" s="305" t="s">
        <v>103</v>
      </c>
      <c r="C45" s="467">
        <v>1911906</v>
      </c>
      <c r="F45" s="306"/>
    </row>
    <row r="46" spans="1:6">
      <c r="A46" s="468" t="s">
        <v>104</v>
      </c>
      <c r="B46" s="305" t="s">
        <v>105</v>
      </c>
      <c r="C46" s="467">
        <v>11775312</v>
      </c>
      <c r="F46" s="306"/>
    </row>
    <row r="47" spans="1:6">
      <c r="A47" s="468" t="s">
        <v>106</v>
      </c>
      <c r="B47" s="305" t="s">
        <v>107</v>
      </c>
      <c r="C47" s="467">
        <v>1764518</v>
      </c>
      <c r="F47" s="306"/>
    </row>
    <row r="48" spans="1:6">
      <c r="A48" s="468" t="s">
        <v>108</v>
      </c>
      <c r="B48" s="305" t="s">
        <v>109</v>
      </c>
      <c r="C48" s="467">
        <v>6293972</v>
      </c>
      <c r="F48" s="306"/>
    </row>
    <row r="49" spans="1:6">
      <c r="A49" s="468" t="s">
        <v>110</v>
      </c>
      <c r="B49" s="305" t="s">
        <v>111</v>
      </c>
      <c r="C49" s="467">
        <v>348773</v>
      </c>
      <c r="F49" s="306"/>
    </row>
    <row r="50" spans="1:6">
      <c r="A50" s="468" t="s">
        <v>112</v>
      </c>
      <c r="B50" s="305" t="s">
        <v>113</v>
      </c>
      <c r="C50" s="467">
        <v>348773</v>
      </c>
      <c r="F50" s="306"/>
    </row>
    <row r="51" spans="1:6">
      <c r="A51" s="468" t="s">
        <v>114</v>
      </c>
      <c r="B51" s="305" t="s">
        <v>115</v>
      </c>
      <c r="C51" s="467">
        <v>1518380</v>
      </c>
      <c r="F51" s="306"/>
    </row>
    <row r="52" spans="1:6">
      <c r="A52" s="468" t="s">
        <v>116</v>
      </c>
      <c r="B52" s="305" t="s">
        <v>117</v>
      </c>
      <c r="C52" s="467">
        <v>781313</v>
      </c>
      <c r="F52" s="306"/>
    </row>
    <row r="53" spans="1:6">
      <c r="A53" s="468" t="s">
        <v>118</v>
      </c>
      <c r="B53" s="305" t="s">
        <v>119</v>
      </c>
      <c r="C53" s="467">
        <v>15622494</v>
      </c>
      <c r="F53" s="306"/>
    </row>
    <row r="54" spans="1:6">
      <c r="A54" s="468" t="s">
        <v>120</v>
      </c>
      <c r="B54" s="305" t="s">
        <v>121</v>
      </c>
      <c r="C54" s="467">
        <v>926967</v>
      </c>
      <c r="F54" s="306"/>
    </row>
    <row r="55" spans="1:6">
      <c r="A55" s="468" t="s">
        <v>122</v>
      </c>
      <c r="B55" s="305" t="s">
        <v>123</v>
      </c>
      <c r="C55" s="467">
        <v>664190</v>
      </c>
      <c r="F55" s="306"/>
    </row>
    <row r="56" spans="1:6">
      <c r="A56" s="468" t="s">
        <v>124</v>
      </c>
      <c r="B56" s="305" t="s">
        <v>125</v>
      </c>
      <c r="C56" s="467">
        <v>386610</v>
      </c>
      <c r="F56" s="306"/>
    </row>
    <row r="57" spans="1:6">
      <c r="A57" s="468" t="s">
        <v>126</v>
      </c>
      <c r="B57" s="305" t="s">
        <v>127</v>
      </c>
      <c r="C57" s="467">
        <v>4459602</v>
      </c>
      <c r="F57" s="306"/>
    </row>
    <row r="58" spans="1:6">
      <c r="A58" s="468" t="s">
        <v>128</v>
      </c>
      <c r="B58" s="305" t="s">
        <v>129</v>
      </c>
      <c r="C58" s="467">
        <v>1595410</v>
      </c>
      <c r="F58" s="306"/>
    </row>
    <row r="59" spans="1:6">
      <c r="A59" s="468" t="s">
        <v>130</v>
      </c>
      <c r="B59" s="305" t="s">
        <v>131</v>
      </c>
      <c r="C59" s="467">
        <v>2778623</v>
      </c>
      <c r="F59" s="306"/>
    </row>
    <row r="60" spans="1:6">
      <c r="A60" s="468" t="s">
        <v>132</v>
      </c>
      <c r="B60" s="305" t="s">
        <v>133</v>
      </c>
      <c r="C60" s="467">
        <v>751077</v>
      </c>
      <c r="F60" s="306"/>
    </row>
    <row r="61" spans="1:6">
      <c r="A61" s="468" t="s">
        <v>134</v>
      </c>
      <c r="B61" s="305" t="s">
        <v>135</v>
      </c>
      <c r="C61" s="467">
        <v>2070141</v>
      </c>
      <c r="F61" s="306"/>
    </row>
    <row r="62" spans="1:6">
      <c r="A62" s="468" t="s">
        <v>136</v>
      </c>
      <c r="B62" s="305" t="s">
        <v>137</v>
      </c>
      <c r="C62" s="467">
        <v>386610</v>
      </c>
      <c r="F62" s="306"/>
    </row>
    <row r="63" spans="1:6">
      <c r="A63" s="468" t="s">
        <v>138</v>
      </c>
      <c r="B63" s="305" t="s">
        <v>139</v>
      </c>
      <c r="C63" s="467">
        <v>4060932</v>
      </c>
      <c r="F63" s="306"/>
    </row>
    <row r="64" spans="1:6">
      <c r="A64" s="468" t="s">
        <v>140</v>
      </c>
      <c r="B64" s="305" t="s">
        <v>141</v>
      </c>
      <c r="C64" s="467">
        <v>931705</v>
      </c>
      <c r="F64" s="306"/>
    </row>
    <row r="65" spans="1:6">
      <c r="A65" s="468" t="s">
        <v>142</v>
      </c>
      <c r="B65" s="305" t="s">
        <v>143</v>
      </c>
      <c r="C65" s="467">
        <v>947642</v>
      </c>
      <c r="F65" s="306"/>
    </row>
    <row r="66" spans="1:6">
      <c r="A66" s="468" t="s">
        <v>144</v>
      </c>
      <c r="B66" s="305" t="s">
        <v>145</v>
      </c>
      <c r="C66" s="467">
        <v>6719539</v>
      </c>
      <c r="F66" s="306"/>
    </row>
    <row r="67" spans="1:6">
      <c r="A67" s="468" t="s">
        <v>146</v>
      </c>
      <c r="B67" s="305" t="s">
        <v>147</v>
      </c>
      <c r="C67" s="467">
        <v>348773</v>
      </c>
      <c r="F67" s="306"/>
    </row>
    <row r="68" spans="1:6">
      <c r="A68" s="468" t="s">
        <v>148</v>
      </c>
      <c r="B68" s="305" t="s">
        <v>149</v>
      </c>
      <c r="C68" s="467">
        <v>2268881</v>
      </c>
      <c r="F68" s="306"/>
    </row>
    <row r="69" spans="1:6">
      <c r="A69" s="468" t="s">
        <v>150</v>
      </c>
      <c r="B69" s="305" t="s">
        <v>151</v>
      </c>
      <c r="C69" s="467">
        <v>2078771</v>
      </c>
      <c r="F69" s="306"/>
    </row>
    <row r="70" spans="1:6">
      <c r="A70" s="468" t="s">
        <v>152</v>
      </c>
      <c r="B70" s="305" t="s">
        <v>153</v>
      </c>
      <c r="C70" s="467">
        <v>2181882</v>
      </c>
      <c r="F70" s="306"/>
    </row>
    <row r="71" spans="1:6">
      <c r="A71" s="468" t="s">
        <v>154</v>
      </c>
      <c r="B71" s="305" t="s">
        <v>155</v>
      </c>
      <c r="C71" s="467">
        <v>1045734</v>
      </c>
      <c r="F71" s="306"/>
    </row>
    <row r="72" spans="1:6">
      <c r="A72" s="468" t="s">
        <v>156</v>
      </c>
      <c r="B72" s="305" t="s">
        <v>157</v>
      </c>
      <c r="C72" s="467">
        <v>546934</v>
      </c>
      <c r="F72" s="306"/>
    </row>
    <row r="73" spans="1:6">
      <c r="A73" s="468" t="s">
        <v>158</v>
      </c>
      <c r="B73" s="305" t="s">
        <v>159</v>
      </c>
      <c r="C73" s="467">
        <v>860794</v>
      </c>
      <c r="F73" s="306"/>
    </row>
    <row r="74" spans="1:6">
      <c r="A74" s="468" t="s">
        <v>160</v>
      </c>
      <c r="B74" s="305" t="s">
        <v>161</v>
      </c>
      <c r="C74" s="467">
        <v>1320655</v>
      </c>
      <c r="F74" s="306"/>
    </row>
    <row r="75" spans="1:6">
      <c r="A75" s="468" t="s">
        <v>162</v>
      </c>
      <c r="B75" s="305" t="s">
        <v>163</v>
      </c>
      <c r="C75" s="467">
        <v>30404893</v>
      </c>
      <c r="F75" s="306"/>
    </row>
    <row r="76" spans="1:6">
      <c r="A76" s="468" t="s">
        <v>164</v>
      </c>
      <c r="B76" s="305" t="s">
        <v>165</v>
      </c>
      <c r="C76" s="467">
        <v>439248</v>
      </c>
      <c r="F76" s="306"/>
    </row>
    <row r="77" spans="1:6">
      <c r="A77" s="468" t="s">
        <v>166</v>
      </c>
      <c r="B77" s="305" t="s">
        <v>167</v>
      </c>
      <c r="C77" s="467">
        <v>924887</v>
      </c>
      <c r="F77" s="306"/>
    </row>
    <row r="78" spans="1:6">
      <c r="A78" s="468" t="s">
        <v>168</v>
      </c>
      <c r="B78" s="305" t="s">
        <v>169</v>
      </c>
      <c r="C78" s="467">
        <v>2377705</v>
      </c>
      <c r="F78" s="306"/>
    </row>
    <row r="79" spans="1:6">
      <c r="A79" s="468" t="s">
        <v>170</v>
      </c>
      <c r="B79" s="305" t="s">
        <v>346</v>
      </c>
      <c r="C79" s="467">
        <v>3852764</v>
      </c>
      <c r="F79" s="306"/>
    </row>
    <row r="80" spans="1:6">
      <c r="A80" s="468" t="s">
        <v>171</v>
      </c>
      <c r="B80" s="305" t="s">
        <v>172</v>
      </c>
      <c r="C80" s="467">
        <v>4856232</v>
      </c>
      <c r="F80" s="306"/>
    </row>
    <row r="81" spans="1:6">
      <c r="A81" s="468" t="s">
        <v>173</v>
      </c>
      <c r="B81" s="305" t="s">
        <v>174</v>
      </c>
      <c r="C81" s="467">
        <v>544551</v>
      </c>
      <c r="F81" s="306"/>
    </row>
    <row r="82" spans="1:6">
      <c r="A82" s="468" t="s">
        <v>175</v>
      </c>
      <c r="B82" s="305" t="s">
        <v>176</v>
      </c>
      <c r="C82" s="467">
        <v>5550346</v>
      </c>
      <c r="F82" s="306"/>
    </row>
    <row r="83" spans="1:6">
      <c r="A83" s="468" t="s">
        <v>177</v>
      </c>
      <c r="B83" s="305" t="s">
        <v>178</v>
      </c>
      <c r="C83" s="467">
        <v>1266164</v>
      </c>
      <c r="F83" s="306"/>
    </row>
    <row r="84" spans="1:6">
      <c r="A84" s="468" t="s">
        <v>179</v>
      </c>
      <c r="B84" s="305" t="s">
        <v>180</v>
      </c>
      <c r="C84" s="467">
        <v>1726828</v>
      </c>
      <c r="F84" s="306"/>
    </row>
    <row r="85" spans="1:6">
      <c r="A85" s="468" t="s">
        <v>181</v>
      </c>
      <c r="B85" s="305" t="s">
        <v>182</v>
      </c>
      <c r="C85" s="467">
        <v>348773</v>
      </c>
      <c r="F85" s="306"/>
    </row>
    <row r="86" spans="1:6">
      <c r="A86" s="468" t="s">
        <v>183</v>
      </c>
      <c r="B86" s="305" t="s">
        <v>184</v>
      </c>
      <c r="C86" s="467">
        <v>1355142</v>
      </c>
      <c r="F86" s="306"/>
    </row>
    <row r="87" spans="1:6">
      <c r="A87" s="468" t="s">
        <v>185</v>
      </c>
      <c r="B87" s="305" t="s">
        <v>186</v>
      </c>
      <c r="C87" s="467">
        <v>1963918</v>
      </c>
      <c r="F87" s="306"/>
    </row>
    <row r="88" spans="1:6">
      <c r="A88" s="468" t="s">
        <v>187</v>
      </c>
      <c r="B88" s="305" t="s">
        <v>188</v>
      </c>
      <c r="C88" s="467">
        <v>437297</v>
      </c>
      <c r="F88" s="306"/>
    </row>
    <row r="89" spans="1:6">
      <c r="A89" s="468" t="s">
        <v>189</v>
      </c>
      <c r="B89" s="305" t="s">
        <v>190</v>
      </c>
      <c r="C89" s="467">
        <v>1046726</v>
      </c>
      <c r="F89" s="306"/>
    </row>
    <row r="90" spans="1:6">
      <c r="A90" s="468" t="s">
        <v>191</v>
      </c>
      <c r="B90" s="305" t="s">
        <v>192</v>
      </c>
      <c r="C90" s="467">
        <v>5574953</v>
      </c>
      <c r="F90" s="306"/>
    </row>
    <row r="91" spans="1:6">
      <c r="A91" s="468" t="s">
        <v>193</v>
      </c>
      <c r="B91" s="305" t="s">
        <v>194</v>
      </c>
      <c r="C91" s="467">
        <v>456131</v>
      </c>
      <c r="F91" s="306"/>
    </row>
    <row r="92" spans="1:6">
      <c r="A92" s="468" t="s">
        <v>195</v>
      </c>
      <c r="B92" s="305" t="s">
        <v>196</v>
      </c>
      <c r="C92" s="467">
        <v>3358678</v>
      </c>
      <c r="F92" s="306"/>
    </row>
    <row r="93" spans="1:6">
      <c r="A93" s="468" t="s">
        <v>197</v>
      </c>
      <c r="B93" s="305" t="s">
        <v>198</v>
      </c>
      <c r="C93" s="467">
        <v>1017076</v>
      </c>
      <c r="F93" s="306"/>
    </row>
    <row r="94" spans="1:6">
      <c r="A94" s="468" t="s">
        <v>199</v>
      </c>
      <c r="B94" s="305" t="s">
        <v>200</v>
      </c>
      <c r="C94" s="467">
        <v>2047182</v>
      </c>
      <c r="F94" s="306"/>
    </row>
    <row r="95" spans="1:6">
      <c r="A95" s="468" t="s">
        <v>201</v>
      </c>
      <c r="B95" s="305" t="s">
        <v>202</v>
      </c>
      <c r="C95" s="467">
        <v>6547236</v>
      </c>
      <c r="F95" s="306"/>
    </row>
    <row r="96" spans="1:6">
      <c r="A96" s="468" t="s">
        <v>203</v>
      </c>
      <c r="B96" s="305" t="s">
        <v>204</v>
      </c>
      <c r="C96" s="467">
        <v>2671911</v>
      </c>
      <c r="F96" s="306"/>
    </row>
    <row r="97" spans="1:6">
      <c r="A97" s="468" t="s">
        <v>205</v>
      </c>
      <c r="B97" s="305" t="s">
        <v>206</v>
      </c>
      <c r="C97" s="467">
        <v>4268908</v>
      </c>
      <c r="F97" s="306"/>
    </row>
    <row r="98" spans="1:6">
      <c r="A98" s="468" t="s">
        <v>207</v>
      </c>
      <c r="B98" s="305" t="s">
        <v>208</v>
      </c>
      <c r="C98" s="467">
        <v>2122224</v>
      </c>
      <c r="F98" s="306"/>
    </row>
    <row r="99" spans="1:6">
      <c r="A99" s="468" t="s">
        <v>209</v>
      </c>
      <c r="B99" s="305" t="s">
        <v>210</v>
      </c>
      <c r="C99" s="467">
        <v>2063801</v>
      </c>
      <c r="F99" s="306"/>
    </row>
    <row r="100" spans="1:6">
      <c r="A100" s="468" t="s">
        <v>211</v>
      </c>
      <c r="B100" s="305" t="s">
        <v>212</v>
      </c>
      <c r="C100" s="467">
        <v>680198</v>
      </c>
      <c r="F100" s="306"/>
    </row>
    <row r="101" spans="1:6">
      <c r="A101" s="468" t="s">
        <v>213</v>
      </c>
      <c r="B101" s="305" t="s">
        <v>214</v>
      </c>
      <c r="C101" s="467">
        <v>1759528</v>
      </c>
      <c r="F101" s="306"/>
    </row>
    <row r="102" spans="1:6">
      <c r="A102" s="468" t="s">
        <v>215</v>
      </c>
      <c r="B102" s="305" t="s">
        <v>216</v>
      </c>
      <c r="C102" s="467">
        <v>2024954</v>
      </c>
      <c r="F102" s="306"/>
    </row>
    <row r="103" spans="1:6">
      <c r="A103" s="468" t="s">
        <v>217</v>
      </c>
      <c r="B103" s="305" t="s">
        <v>218</v>
      </c>
      <c r="C103" s="467">
        <v>1297183</v>
      </c>
      <c r="F103" s="306"/>
    </row>
    <row r="104" spans="1:6">
      <c r="A104" s="468" t="s">
        <v>219</v>
      </c>
      <c r="B104" s="305" t="s">
        <v>220</v>
      </c>
      <c r="C104" s="467">
        <v>1620504</v>
      </c>
      <c r="F104" s="306"/>
    </row>
    <row r="105" spans="1:6">
      <c r="A105" s="468" t="s">
        <v>221</v>
      </c>
      <c r="B105" s="305" t="s">
        <v>222</v>
      </c>
      <c r="C105" s="467">
        <v>348773</v>
      </c>
      <c r="F105" s="306"/>
    </row>
    <row r="106" spans="1:6">
      <c r="A106" s="468" t="s">
        <v>223</v>
      </c>
      <c r="B106" s="305" t="s">
        <v>224</v>
      </c>
      <c r="C106" s="467">
        <v>378386</v>
      </c>
      <c r="F106" s="306"/>
    </row>
    <row r="107" spans="1:6">
      <c r="A107" s="468" t="s">
        <v>225</v>
      </c>
      <c r="B107" s="305" t="s">
        <v>226</v>
      </c>
      <c r="C107" s="467">
        <v>435079</v>
      </c>
      <c r="F107" s="306"/>
    </row>
    <row r="108" spans="1:6">
      <c r="A108" s="468" t="s">
        <v>227</v>
      </c>
      <c r="B108" s="305" t="s">
        <v>228</v>
      </c>
      <c r="C108" s="467">
        <v>818601</v>
      </c>
      <c r="F108" s="306"/>
    </row>
    <row r="109" spans="1:6">
      <c r="A109" s="468" t="s">
        <v>229</v>
      </c>
      <c r="B109" s="305" t="s">
        <v>230</v>
      </c>
      <c r="C109" s="467">
        <v>348773</v>
      </c>
      <c r="F109" s="306"/>
    </row>
    <row r="110" spans="1:6">
      <c r="A110" s="468" t="s">
        <v>231</v>
      </c>
      <c r="B110" s="305" t="s">
        <v>232</v>
      </c>
      <c r="C110" s="467">
        <v>6266900</v>
      </c>
      <c r="F110" s="306"/>
    </row>
    <row r="111" spans="1:6">
      <c r="A111" s="468" t="s">
        <v>233</v>
      </c>
      <c r="B111" s="305" t="s">
        <v>234</v>
      </c>
      <c r="C111" s="467">
        <v>1521287</v>
      </c>
      <c r="F111" s="306"/>
    </row>
    <row r="112" spans="1:6">
      <c r="A112" s="468" t="s">
        <v>235</v>
      </c>
      <c r="B112" s="305" t="s">
        <v>236</v>
      </c>
      <c r="C112" s="467">
        <v>24951592</v>
      </c>
      <c r="F112" s="306"/>
    </row>
    <row r="113" spans="1:6">
      <c r="A113" s="468" t="s">
        <v>237</v>
      </c>
      <c r="B113" s="305" t="s">
        <v>238</v>
      </c>
      <c r="C113" s="467">
        <v>637551</v>
      </c>
      <c r="F113" s="306"/>
    </row>
    <row r="114" spans="1:6">
      <c r="A114" s="468" t="s">
        <v>239</v>
      </c>
      <c r="B114" s="305" t="s">
        <v>240</v>
      </c>
      <c r="C114" s="467">
        <v>450251</v>
      </c>
      <c r="F114" s="306"/>
    </row>
    <row r="115" spans="1:6">
      <c r="A115" s="468" t="s">
        <v>241</v>
      </c>
      <c r="B115" s="305" t="s">
        <v>242</v>
      </c>
      <c r="C115" s="467">
        <v>845798</v>
      </c>
      <c r="F115" s="306"/>
    </row>
    <row r="116" spans="1:6">
      <c r="A116" s="468" t="s">
        <v>243</v>
      </c>
      <c r="B116" s="305" t="s">
        <v>244</v>
      </c>
      <c r="C116" s="467">
        <v>4501106</v>
      </c>
      <c r="F116" s="306"/>
    </row>
    <row r="117" spans="1:6">
      <c r="A117" s="468" t="s">
        <v>245</v>
      </c>
      <c r="B117" s="305" t="s">
        <v>246</v>
      </c>
      <c r="C117" s="467">
        <v>1915578</v>
      </c>
      <c r="F117" s="306"/>
    </row>
    <row r="118" spans="1:6">
      <c r="A118" s="468" t="s">
        <v>247</v>
      </c>
      <c r="B118" s="305" t="s">
        <v>248</v>
      </c>
      <c r="C118" s="467">
        <v>3434634</v>
      </c>
      <c r="F118" s="306"/>
    </row>
    <row r="119" spans="1:6">
      <c r="A119" s="468" t="s">
        <v>249</v>
      </c>
      <c r="B119" s="305" t="s">
        <v>250</v>
      </c>
      <c r="C119" s="467">
        <v>1060105</v>
      </c>
      <c r="F119" s="306"/>
    </row>
    <row r="120" spans="1:6">
      <c r="A120" s="469" t="s">
        <v>251</v>
      </c>
      <c r="B120" s="470" t="s">
        <v>252</v>
      </c>
      <c r="C120" s="471">
        <v>487482</v>
      </c>
      <c r="F120" s="306"/>
    </row>
    <row r="121" spans="1:6" ht="15.75" thickBot="1">
      <c r="A121" s="472"/>
      <c r="B121" s="473" t="s">
        <v>269</v>
      </c>
      <c r="C121" s="474">
        <f>SUM(C6:C120)</f>
        <v>300896391</v>
      </c>
    </row>
  </sheetData>
  <mergeCells count="3">
    <mergeCell ref="A1:C1"/>
    <mergeCell ref="A2:C2"/>
    <mergeCell ref="A3:C3"/>
  </mergeCells>
  <printOptions horizontalCentered="1"/>
  <pageMargins left="0.7" right="0.7" top="0.75" bottom="0.75" header="0.3" footer="0.3"/>
  <pageSetup orientation="portrait" horizontalDpi="4294967295" verticalDpi="4294967295" r:id="rId1"/>
  <headerFooter>
    <oddFooter>&amp;L&amp;"-,Italic"&amp;8Division of School Business
School Allotment Section
FY2022-2023 Planning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tabSelected="1" zoomScaleNormal="100" workbookViewId="0">
      <selection activeCell="C1" sqref="C1"/>
    </sheetView>
  </sheetViews>
  <sheetFormatPr defaultColWidth="8.85546875" defaultRowHeight="15"/>
  <cols>
    <col min="1" max="1" width="5.85546875" customWidth="1"/>
    <col min="2" max="2" width="5.140625" style="1" bestFit="1" customWidth="1"/>
    <col min="3" max="3" width="49" customWidth="1"/>
    <col min="4" max="4" width="18.28515625" bestFit="1" customWidth="1"/>
  </cols>
  <sheetData>
    <row r="1" spans="1:5">
      <c r="C1" s="5" t="s">
        <v>265</v>
      </c>
      <c r="D1" s="5" t="s">
        <v>254</v>
      </c>
    </row>
    <row r="2" spans="1:5">
      <c r="D2" s="5"/>
    </row>
    <row r="3" spans="1:5">
      <c r="C3" s="75" t="s">
        <v>9</v>
      </c>
      <c r="D3" s="75" t="s">
        <v>9</v>
      </c>
      <c r="E3" s="48"/>
    </row>
    <row r="5" spans="1:5">
      <c r="C5" s="75" t="s">
        <v>289</v>
      </c>
      <c r="D5" s="75" t="s">
        <v>290</v>
      </c>
      <c r="E5" s="48"/>
    </row>
    <row r="7" spans="1:5">
      <c r="A7" t="s">
        <v>7</v>
      </c>
      <c r="B7"/>
    </row>
    <row r="8" spans="1:5">
      <c r="B8" s="75" t="s">
        <v>2</v>
      </c>
      <c r="C8" s="75" t="s">
        <v>0</v>
      </c>
      <c r="D8" s="75" t="s">
        <v>7</v>
      </c>
      <c r="E8" s="48"/>
    </row>
    <row r="9" spans="1:5">
      <c r="B9" s="75" t="s">
        <v>291</v>
      </c>
      <c r="C9" s="75" t="s">
        <v>292</v>
      </c>
      <c r="D9" s="75" t="s">
        <v>7</v>
      </c>
      <c r="E9" s="48"/>
    </row>
    <row r="10" spans="1:5">
      <c r="B10" s="75" t="s">
        <v>293</v>
      </c>
      <c r="C10" s="75" t="s">
        <v>294</v>
      </c>
      <c r="D10" s="75" t="s">
        <v>7</v>
      </c>
    </row>
    <row r="11" spans="1:5">
      <c r="B11" s="75" t="s">
        <v>295</v>
      </c>
      <c r="C11" s="75" t="s">
        <v>296</v>
      </c>
      <c r="D11" s="75" t="s">
        <v>7</v>
      </c>
    </row>
    <row r="13" spans="1:5">
      <c r="A13" t="s">
        <v>297</v>
      </c>
      <c r="C13" s="47"/>
    </row>
    <row r="14" spans="1:5">
      <c r="B14" s="76" t="s">
        <v>298</v>
      </c>
      <c r="C14" s="75" t="s">
        <v>299</v>
      </c>
      <c r="D14" s="75" t="s">
        <v>300</v>
      </c>
    </row>
    <row r="15" spans="1:5">
      <c r="B15" s="76" t="s">
        <v>301</v>
      </c>
      <c r="C15" s="75" t="s">
        <v>302</v>
      </c>
      <c r="D15" s="75" t="s">
        <v>300</v>
      </c>
    </row>
    <row r="16" spans="1:5">
      <c r="B16" s="76" t="s">
        <v>303</v>
      </c>
      <c r="C16" s="75" t="s">
        <v>347</v>
      </c>
      <c r="D16" s="75" t="s">
        <v>300</v>
      </c>
    </row>
    <row r="17" spans="1:5">
      <c r="B17" s="76" t="s">
        <v>304</v>
      </c>
      <c r="C17" s="75" t="s">
        <v>305</v>
      </c>
      <c r="D17" s="75" t="s">
        <v>300</v>
      </c>
    </row>
    <row r="18" spans="1:5">
      <c r="B18" s="76" t="s">
        <v>306</v>
      </c>
      <c r="C18" s="75" t="s">
        <v>307</v>
      </c>
      <c r="D18" s="75" t="s">
        <v>300</v>
      </c>
    </row>
    <row r="19" spans="1:5">
      <c r="B19" s="77" t="s">
        <v>592</v>
      </c>
      <c r="C19" s="75" t="s">
        <v>593</v>
      </c>
      <c r="D19" s="75" t="s">
        <v>300</v>
      </c>
    </row>
    <row r="20" spans="1:5">
      <c r="B20" s="77" t="s">
        <v>318</v>
      </c>
      <c r="C20" s="75" t="s">
        <v>350</v>
      </c>
      <c r="D20" s="75" t="s">
        <v>300</v>
      </c>
    </row>
    <row r="22" spans="1:5">
      <c r="A22" t="s">
        <v>8</v>
      </c>
    </row>
    <row r="23" spans="1:5">
      <c r="B23" s="76" t="s">
        <v>3</v>
      </c>
      <c r="C23" s="75" t="s">
        <v>6</v>
      </c>
      <c r="D23" s="75" t="s">
        <v>349</v>
      </c>
      <c r="E23" s="48"/>
    </row>
    <row r="24" spans="1:5" hidden="1">
      <c r="B24" s="1" t="s">
        <v>308</v>
      </c>
      <c r="C24" t="s">
        <v>309</v>
      </c>
      <c r="D24" t="s">
        <v>310</v>
      </c>
    </row>
    <row r="25" spans="1:5" hidden="1">
      <c r="B25" s="1" t="s">
        <v>5</v>
      </c>
      <c r="C25" t="s">
        <v>1</v>
      </c>
      <c r="D25" t="s">
        <v>270</v>
      </c>
    </row>
    <row r="26" spans="1:5" hidden="1">
      <c r="B26" s="1" t="s">
        <v>311</v>
      </c>
      <c r="C26" t="s">
        <v>312</v>
      </c>
      <c r="D26" t="s">
        <v>8</v>
      </c>
    </row>
    <row r="27" spans="1:5" hidden="1">
      <c r="B27" s="1" t="s">
        <v>313</v>
      </c>
      <c r="C27" t="s">
        <v>314</v>
      </c>
      <c r="D27" t="s">
        <v>8</v>
      </c>
    </row>
    <row r="28" spans="1:5" hidden="1">
      <c r="B28" s="1" t="s">
        <v>315</v>
      </c>
      <c r="C28" t="s">
        <v>316</v>
      </c>
      <c r="D28" t="s">
        <v>317</v>
      </c>
    </row>
    <row r="29" spans="1:5" hidden="1">
      <c r="B29" s="1" t="s">
        <v>318</v>
      </c>
      <c r="C29" t="s">
        <v>319</v>
      </c>
      <c r="D29" t="s">
        <v>320</v>
      </c>
    </row>
    <row r="30" spans="1:5" hidden="1">
      <c r="B30" s="1" t="s">
        <v>321</v>
      </c>
      <c r="C30" t="s">
        <v>322</v>
      </c>
      <c r="D30" t="s">
        <v>323</v>
      </c>
    </row>
    <row r="31" spans="1:5">
      <c r="B31" s="77" t="s">
        <v>308</v>
      </c>
      <c r="C31" s="75" t="s">
        <v>348</v>
      </c>
      <c r="D31" s="75" t="s">
        <v>349</v>
      </c>
    </row>
    <row r="32" spans="1:5">
      <c r="B32" s="77" t="s">
        <v>5</v>
      </c>
      <c r="C32" s="75" t="s">
        <v>1</v>
      </c>
      <c r="D32" s="75" t="s">
        <v>349</v>
      </c>
    </row>
    <row r="33" spans="1:4">
      <c r="B33" s="77" t="s">
        <v>315</v>
      </c>
      <c r="C33" s="75" t="s">
        <v>316</v>
      </c>
      <c r="D33" s="75"/>
    </row>
    <row r="34" spans="1:4">
      <c r="B34" s="77" t="s">
        <v>313</v>
      </c>
      <c r="C34" s="75" t="s">
        <v>314</v>
      </c>
      <c r="D34" s="75"/>
    </row>
    <row r="35" spans="1:4">
      <c r="B35" s="77" t="s">
        <v>594</v>
      </c>
      <c r="C35" s="75" t="s">
        <v>322</v>
      </c>
      <c r="D35" s="75"/>
    </row>
    <row r="36" spans="1:4">
      <c r="B36" s="415"/>
      <c r="C36" s="416"/>
      <c r="D36" s="416"/>
    </row>
    <row r="37" spans="1:4" ht="33.6" customHeight="1">
      <c r="A37" s="480" t="s">
        <v>336</v>
      </c>
      <c r="B37" s="480"/>
      <c r="C37" s="480"/>
      <c r="D37" s="480"/>
    </row>
    <row r="38" spans="1:4" ht="18.75">
      <c r="C38" s="49" t="s">
        <v>337</v>
      </c>
    </row>
    <row r="39" spans="1:4" ht="18.75">
      <c r="C39" s="49" t="s">
        <v>338</v>
      </c>
    </row>
    <row r="41" spans="1:4" ht="47.25">
      <c r="C41" s="78" t="s">
        <v>354</v>
      </c>
    </row>
  </sheetData>
  <mergeCells count="1">
    <mergeCell ref="A37:D37"/>
  </mergeCells>
  <pageMargins left="0.7" right="0.7" top="0.75" bottom="0.75" header="0.3" footer="0.3"/>
  <pageSetup orientation="portrait" r:id="rId1"/>
  <headerFooter>
    <oddFooter xml:space="preserve">&amp;L&amp;"-,Italic"&amp;8Division of School Business
School Allotment Section
FY202012022 Planning&amp;R&amp;"-,Italic"&amp;8 3/10/2021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1F85B-9B9B-4271-9441-0FE1D646A4F7}">
  <sheetPr>
    <tabColor theme="4" tint="0.59999389629810485"/>
  </sheetPr>
  <dimension ref="A1:C121"/>
  <sheetViews>
    <sheetView zoomScaleNormal="100" workbookViewId="0">
      <selection activeCell="A2" sqref="A2:C2"/>
    </sheetView>
  </sheetViews>
  <sheetFormatPr defaultRowHeight="15"/>
  <cols>
    <col min="1" max="1" width="13.140625" customWidth="1"/>
    <col min="2" max="2" width="20.28515625" customWidth="1"/>
    <col min="3" max="3" width="15.5703125" style="475" customWidth="1"/>
  </cols>
  <sheetData>
    <row r="1" spans="1:3">
      <c r="A1" s="513" t="s">
        <v>352</v>
      </c>
      <c r="B1" s="513"/>
      <c r="C1" s="513"/>
    </row>
    <row r="2" spans="1:3">
      <c r="A2" s="513" t="s">
        <v>320</v>
      </c>
      <c r="B2" s="513"/>
      <c r="C2" s="513"/>
    </row>
    <row r="3" spans="1:3">
      <c r="A3" s="513" t="s">
        <v>605</v>
      </c>
      <c r="B3" s="513"/>
      <c r="C3" s="513"/>
    </row>
    <row r="4" spans="1:3" ht="15.75" thickBot="1">
      <c r="A4" s="464"/>
      <c r="B4" s="464"/>
      <c r="C4" s="464"/>
    </row>
    <row r="5" spans="1:3" ht="15.75" thickBot="1">
      <c r="A5" s="300" t="s">
        <v>561</v>
      </c>
      <c r="B5" s="301" t="s">
        <v>267</v>
      </c>
      <c r="C5" s="465" t="s">
        <v>566</v>
      </c>
    </row>
    <row r="6" spans="1:3">
      <c r="A6" s="466" t="s">
        <v>25</v>
      </c>
      <c r="B6" s="303" t="s">
        <v>26</v>
      </c>
      <c r="C6" s="467">
        <v>4227428</v>
      </c>
    </row>
    <row r="7" spans="1:3">
      <c r="A7" s="468" t="s">
        <v>27</v>
      </c>
      <c r="B7" s="305" t="s">
        <v>28</v>
      </c>
      <c r="C7" s="467">
        <v>1114626</v>
      </c>
    </row>
    <row r="8" spans="1:3">
      <c r="A8" s="468" t="s">
        <v>4</v>
      </c>
      <c r="B8" s="305" t="s">
        <v>29</v>
      </c>
      <c r="C8" s="467">
        <v>499854</v>
      </c>
    </row>
    <row r="9" spans="1:3">
      <c r="A9" s="468" t="s">
        <v>30</v>
      </c>
      <c r="B9" s="305" t="s">
        <v>31</v>
      </c>
      <c r="C9" s="467">
        <v>1108006</v>
      </c>
    </row>
    <row r="10" spans="1:3">
      <c r="A10" s="468" t="s">
        <v>32</v>
      </c>
      <c r="B10" s="305" t="s">
        <v>33</v>
      </c>
      <c r="C10" s="467">
        <v>1963558</v>
      </c>
    </row>
    <row r="11" spans="1:3">
      <c r="A11" s="468" t="s">
        <v>34</v>
      </c>
      <c r="B11" s="305" t="s">
        <v>35</v>
      </c>
      <c r="C11" s="467">
        <v>1019718</v>
      </c>
    </row>
    <row r="12" spans="1:3">
      <c r="A12" s="468" t="s">
        <v>36</v>
      </c>
      <c r="B12" s="305" t="s">
        <v>37</v>
      </c>
      <c r="C12" s="467">
        <v>2179558</v>
      </c>
    </row>
    <row r="13" spans="1:3">
      <c r="A13" s="468" t="s">
        <v>38</v>
      </c>
      <c r="B13" s="305" t="s">
        <v>39</v>
      </c>
      <c r="C13" s="467">
        <v>1347549</v>
      </c>
    </row>
    <row r="14" spans="1:3">
      <c r="A14" s="468" t="s">
        <v>40</v>
      </c>
      <c r="B14" s="305" t="s">
        <v>41</v>
      </c>
      <c r="C14" s="467">
        <v>1968892</v>
      </c>
    </row>
    <row r="15" spans="1:3">
      <c r="A15" s="468" t="s">
        <v>42</v>
      </c>
      <c r="B15" s="305" t="s">
        <v>43</v>
      </c>
      <c r="C15" s="467">
        <v>5537334</v>
      </c>
    </row>
    <row r="16" spans="1:3">
      <c r="A16" s="468" t="s">
        <v>44</v>
      </c>
      <c r="B16" s="305" t="s">
        <v>45</v>
      </c>
      <c r="C16" s="467">
        <v>7952712</v>
      </c>
    </row>
    <row r="17" spans="1:3">
      <c r="A17" s="468" t="s">
        <v>46</v>
      </c>
      <c r="B17" s="305" t="s">
        <v>47</v>
      </c>
      <c r="C17" s="467">
        <v>417904</v>
      </c>
    </row>
    <row r="18" spans="1:3">
      <c r="A18" s="468" t="s">
        <v>48</v>
      </c>
      <c r="B18" s="305" t="s">
        <v>49</v>
      </c>
      <c r="C18" s="467">
        <v>2572768</v>
      </c>
    </row>
    <row r="19" spans="1:3">
      <c r="A19" s="468" t="s">
        <v>50</v>
      </c>
      <c r="B19" s="305" t="s">
        <v>51</v>
      </c>
      <c r="C19" s="467">
        <v>13996942</v>
      </c>
    </row>
    <row r="20" spans="1:3">
      <c r="A20" s="468" t="s">
        <v>52</v>
      </c>
      <c r="B20" s="305" t="s">
        <v>53</v>
      </c>
      <c r="C20" s="467">
        <v>951785</v>
      </c>
    </row>
    <row r="21" spans="1:3">
      <c r="A21" s="468" t="s">
        <v>54</v>
      </c>
      <c r="B21" s="305" t="s">
        <v>55</v>
      </c>
      <c r="C21" s="467">
        <v>2208935</v>
      </c>
    </row>
    <row r="22" spans="1:3">
      <c r="A22" s="468" t="s">
        <v>56</v>
      </c>
      <c r="B22" s="305" t="s">
        <v>57</v>
      </c>
      <c r="C22" s="467">
        <v>636387</v>
      </c>
    </row>
    <row r="23" spans="1:3">
      <c r="A23" s="468" t="s">
        <v>58</v>
      </c>
      <c r="B23" s="305" t="s">
        <v>59</v>
      </c>
      <c r="C23" s="467">
        <v>1761580</v>
      </c>
    </row>
    <row r="24" spans="1:3">
      <c r="A24" s="468" t="s">
        <v>60</v>
      </c>
      <c r="B24" s="305" t="s">
        <v>61</v>
      </c>
      <c r="C24" s="467">
        <v>1224326</v>
      </c>
    </row>
    <row r="25" spans="1:3">
      <c r="A25" s="468" t="s">
        <v>62</v>
      </c>
      <c r="B25" s="305" t="s">
        <v>63</v>
      </c>
      <c r="C25" s="467">
        <v>4858641</v>
      </c>
    </row>
    <row r="26" spans="1:3">
      <c r="A26" s="468" t="s">
        <v>64</v>
      </c>
      <c r="B26" s="305" t="s">
        <v>65</v>
      </c>
      <c r="C26" s="467">
        <v>513592</v>
      </c>
    </row>
    <row r="27" spans="1:3">
      <c r="A27" s="468" t="s">
        <v>66</v>
      </c>
      <c r="B27" s="305" t="s">
        <v>67</v>
      </c>
      <c r="C27" s="467">
        <v>375064</v>
      </c>
    </row>
    <row r="28" spans="1:3">
      <c r="A28" s="468" t="s">
        <v>68</v>
      </c>
      <c r="B28" s="305" t="s">
        <v>69</v>
      </c>
      <c r="C28" s="467">
        <v>2752593</v>
      </c>
    </row>
    <row r="29" spans="1:3">
      <c r="A29" s="468" t="s">
        <v>70</v>
      </c>
      <c r="B29" s="305" t="s">
        <v>71</v>
      </c>
      <c r="C29" s="467">
        <v>894984</v>
      </c>
    </row>
    <row r="30" spans="1:3">
      <c r="A30" s="468" t="s">
        <v>72</v>
      </c>
      <c r="B30" s="305" t="s">
        <v>73</v>
      </c>
      <c r="C30" s="467">
        <v>806992</v>
      </c>
    </row>
    <row r="31" spans="1:3">
      <c r="A31" s="468" t="s">
        <v>74</v>
      </c>
      <c r="B31" s="305" t="s">
        <v>75</v>
      </c>
      <c r="C31" s="467">
        <v>394552</v>
      </c>
    </row>
    <row r="32" spans="1:3">
      <c r="A32" s="468" t="s">
        <v>76</v>
      </c>
      <c r="B32" s="305" t="s">
        <v>77</v>
      </c>
      <c r="C32" s="467">
        <v>3702061</v>
      </c>
    </row>
    <row r="33" spans="1:3">
      <c r="A33" s="468" t="s">
        <v>78</v>
      </c>
      <c r="B33" s="305" t="s">
        <v>79</v>
      </c>
      <c r="C33" s="467">
        <v>2220510</v>
      </c>
    </row>
    <row r="34" spans="1:3">
      <c r="A34" s="468" t="s">
        <v>80</v>
      </c>
      <c r="B34" s="305" t="s">
        <v>81</v>
      </c>
      <c r="C34" s="467">
        <v>403970</v>
      </c>
    </row>
    <row r="35" spans="1:3">
      <c r="A35" s="468" t="s">
        <v>82</v>
      </c>
      <c r="B35" s="305" t="s">
        <v>83</v>
      </c>
      <c r="C35" s="467">
        <v>4210050</v>
      </c>
    </row>
    <row r="36" spans="1:3">
      <c r="A36" s="468" t="s">
        <v>84</v>
      </c>
      <c r="B36" s="305" t="s">
        <v>85</v>
      </c>
      <c r="C36" s="467">
        <v>13237974</v>
      </c>
    </row>
    <row r="37" spans="1:3">
      <c r="A37" s="468" t="s">
        <v>86</v>
      </c>
      <c r="B37" s="305" t="s">
        <v>87</v>
      </c>
      <c r="C37" s="467">
        <v>2072082</v>
      </c>
    </row>
    <row r="38" spans="1:3">
      <c r="A38" s="468" t="s">
        <v>88</v>
      </c>
      <c r="B38" s="305" t="s">
        <v>89</v>
      </c>
      <c r="C38" s="467">
        <v>1160030</v>
      </c>
    </row>
    <row r="39" spans="1:3">
      <c r="A39" s="468" t="s">
        <v>90</v>
      </c>
      <c r="B39" s="305" t="s">
        <v>91</v>
      </c>
      <c r="C39" s="467">
        <v>4605068</v>
      </c>
    </row>
    <row r="40" spans="1:3">
      <c r="A40" s="468" t="s">
        <v>92</v>
      </c>
      <c r="B40" s="305" t="s">
        <v>93</v>
      </c>
      <c r="C40" s="467">
        <v>509169</v>
      </c>
    </row>
    <row r="41" spans="1:3">
      <c r="A41" s="468" t="s">
        <v>94</v>
      </c>
      <c r="B41" s="305" t="s">
        <v>95</v>
      </c>
      <c r="C41" s="467">
        <v>173055</v>
      </c>
    </row>
    <row r="42" spans="1:3">
      <c r="A42" s="468" t="s">
        <v>96</v>
      </c>
      <c r="B42" s="305" t="s">
        <v>97</v>
      </c>
      <c r="C42" s="467">
        <v>1616774</v>
      </c>
    </row>
    <row r="43" spans="1:3">
      <c r="A43" s="468" t="s">
        <v>98</v>
      </c>
      <c r="B43" s="305" t="s">
        <v>99</v>
      </c>
      <c r="C43" s="467">
        <v>2553278</v>
      </c>
    </row>
    <row r="44" spans="1:3">
      <c r="A44" s="468" t="s">
        <v>100</v>
      </c>
      <c r="B44" s="305" t="s">
        <v>101</v>
      </c>
      <c r="C44" s="467">
        <v>14315300</v>
      </c>
    </row>
    <row r="45" spans="1:3">
      <c r="A45" s="468" t="s">
        <v>102</v>
      </c>
      <c r="B45" s="305" t="s">
        <v>103</v>
      </c>
      <c r="C45" s="467">
        <v>1837269</v>
      </c>
    </row>
    <row r="46" spans="1:3">
      <c r="A46" s="468" t="s">
        <v>104</v>
      </c>
      <c r="B46" s="305" t="s">
        <v>105</v>
      </c>
      <c r="C46" s="467">
        <v>15419190</v>
      </c>
    </row>
    <row r="47" spans="1:3">
      <c r="A47" s="468" t="s">
        <v>106</v>
      </c>
      <c r="B47" s="305" t="s">
        <v>107</v>
      </c>
      <c r="C47" s="467">
        <v>2552766</v>
      </c>
    </row>
    <row r="48" spans="1:3">
      <c r="A48" s="468" t="s">
        <v>108</v>
      </c>
      <c r="B48" s="305" t="s">
        <v>109</v>
      </c>
      <c r="C48" s="467">
        <v>7522396</v>
      </c>
    </row>
    <row r="49" spans="1:3">
      <c r="A49" s="468" t="s">
        <v>110</v>
      </c>
      <c r="B49" s="305" t="s">
        <v>111</v>
      </c>
      <c r="C49" s="467">
        <v>683016</v>
      </c>
    </row>
    <row r="50" spans="1:3">
      <c r="A50" s="468" t="s">
        <v>112</v>
      </c>
      <c r="B50" s="305" t="s">
        <v>113</v>
      </c>
      <c r="C50" s="467">
        <v>365752</v>
      </c>
    </row>
    <row r="51" spans="1:3">
      <c r="A51" s="468" t="s">
        <v>114</v>
      </c>
      <c r="B51" s="305" t="s">
        <v>115</v>
      </c>
      <c r="C51" s="467">
        <v>2131917</v>
      </c>
    </row>
    <row r="52" spans="1:3">
      <c r="A52" s="468" t="s">
        <v>116</v>
      </c>
      <c r="B52" s="305" t="s">
        <v>117</v>
      </c>
      <c r="C52" s="467">
        <v>1160274</v>
      </c>
    </row>
    <row r="53" spans="1:3">
      <c r="A53" s="468" t="s">
        <v>118</v>
      </c>
      <c r="B53" s="305" t="s">
        <v>119</v>
      </c>
      <c r="C53" s="467">
        <v>26953766</v>
      </c>
    </row>
    <row r="54" spans="1:3">
      <c r="A54" s="468" t="s">
        <v>120</v>
      </c>
      <c r="B54" s="305" t="s">
        <v>121</v>
      </c>
      <c r="C54" s="467">
        <v>1461177</v>
      </c>
    </row>
    <row r="55" spans="1:3">
      <c r="A55" s="468" t="s">
        <v>122</v>
      </c>
      <c r="B55" s="305" t="s">
        <v>123</v>
      </c>
      <c r="C55" s="467">
        <v>295912</v>
      </c>
    </row>
    <row r="56" spans="1:3">
      <c r="A56" s="468" t="s">
        <v>124</v>
      </c>
      <c r="B56" s="305" t="s">
        <v>125</v>
      </c>
      <c r="C56" s="467">
        <v>249642</v>
      </c>
    </row>
    <row r="57" spans="1:3">
      <c r="A57" s="468" t="s">
        <v>126</v>
      </c>
      <c r="B57" s="305" t="s">
        <v>127</v>
      </c>
      <c r="C57" s="467">
        <v>5630930</v>
      </c>
    </row>
    <row r="58" spans="1:3">
      <c r="A58" s="468" t="s">
        <v>128</v>
      </c>
      <c r="B58" s="305" t="s">
        <v>129</v>
      </c>
      <c r="C58" s="467">
        <v>1770438</v>
      </c>
    </row>
    <row r="59" spans="1:3">
      <c r="A59" s="468" t="s">
        <v>130</v>
      </c>
      <c r="B59" s="305" t="s">
        <v>131</v>
      </c>
      <c r="C59" s="467">
        <v>3212810</v>
      </c>
    </row>
    <row r="60" spans="1:3">
      <c r="A60" s="468" t="s">
        <v>132</v>
      </c>
      <c r="B60" s="305" t="s">
        <v>133</v>
      </c>
      <c r="C60" s="467">
        <v>1254187</v>
      </c>
    </row>
    <row r="61" spans="1:3">
      <c r="A61" s="468" t="s">
        <v>134</v>
      </c>
      <c r="B61" s="305" t="s">
        <v>135</v>
      </c>
      <c r="C61" s="467">
        <v>2792805</v>
      </c>
    </row>
    <row r="62" spans="1:3">
      <c r="A62" s="468" t="s">
        <v>136</v>
      </c>
      <c r="B62" s="305" t="s">
        <v>137</v>
      </c>
      <c r="C62" s="467">
        <v>276548</v>
      </c>
    </row>
    <row r="63" spans="1:3">
      <c r="A63" s="468" t="s">
        <v>138</v>
      </c>
      <c r="B63" s="305" t="s">
        <v>139</v>
      </c>
      <c r="C63" s="467">
        <v>5603546</v>
      </c>
    </row>
    <row r="64" spans="1:3">
      <c r="A64" s="468" t="s">
        <v>140</v>
      </c>
      <c r="B64" s="305" t="s">
        <v>141</v>
      </c>
      <c r="C64" s="467">
        <v>1172260</v>
      </c>
    </row>
    <row r="65" spans="1:3">
      <c r="A65" s="468" t="s">
        <v>142</v>
      </c>
      <c r="B65" s="305" t="s">
        <v>143</v>
      </c>
      <c r="C65" s="467">
        <v>1116987</v>
      </c>
    </row>
    <row r="66" spans="1:3">
      <c r="A66" s="468" t="s">
        <v>144</v>
      </c>
      <c r="B66" s="305" t="s">
        <v>145</v>
      </c>
      <c r="C66" s="467">
        <v>11330056</v>
      </c>
    </row>
    <row r="67" spans="1:3">
      <c r="A67" s="468" t="s">
        <v>146</v>
      </c>
      <c r="B67" s="305" t="s">
        <v>147</v>
      </c>
      <c r="C67" s="467">
        <v>432989</v>
      </c>
    </row>
    <row r="68" spans="1:3">
      <c r="A68" s="468" t="s">
        <v>148</v>
      </c>
      <c r="B68" s="305" t="s">
        <v>149</v>
      </c>
      <c r="C68" s="467">
        <v>2218397</v>
      </c>
    </row>
    <row r="69" spans="1:3">
      <c r="A69" s="468" t="s">
        <v>150</v>
      </c>
      <c r="B69" s="305" t="s">
        <v>151</v>
      </c>
      <c r="C69" s="467">
        <v>2606817</v>
      </c>
    </row>
    <row r="70" spans="1:3">
      <c r="A70" s="468" t="s">
        <v>152</v>
      </c>
      <c r="B70" s="305" t="s">
        <v>153</v>
      </c>
      <c r="C70" s="467">
        <v>2620492</v>
      </c>
    </row>
    <row r="71" spans="1:3">
      <c r="A71" s="468" t="s">
        <v>154</v>
      </c>
      <c r="B71" s="305" t="s">
        <v>155</v>
      </c>
      <c r="C71" s="467">
        <v>1590394</v>
      </c>
    </row>
    <row r="72" spans="1:3">
      <c r="A72" s="468" t="s">
        <v>156</v>
      </c>
      <c r="B72" s="305" t="s">
        <v>157</v>
      </c>
      <c r="C72" s="467">
        <v>1363097</v>
      </c>
    </row>
    <row r="73" spans="1:3">
      <c r="A73" s="468" t="s">
        <v>158</v>
      </c>
      <c r="B73" s="305" t="s">
        <v>159</v>
      </c>
      <c r="C73" s="467">
        <v>867880</v>
      </c>
    </row>
    <row r="74" spans="1:3">
      <c r="A74" s="468" t="s">
        <v>160</v>
      </c>
      <c r="B74" s="305" t="s">
        <v>161</v>
      </c>
      <c r="C74" s="467">
        <v>1458385</v>
      </c>
    </row>
    <row r="75" spans="1:3">
      <c r="A75" s="468" t="s">
        <v>162</v>
      </c>
      <c r="B75" s="305" t="s">
        <v>163</v>
      </c>
      <c r="C75" s="467">
        <v>64976191</v>
      </c>
    </row>
    <row r="76" spans="1:3">
      <c r="A76" s="468" t="s">
        <v>164</v>
      </c>
      <c r="B76" s="305" t="s">
        <v>165</v>
      </c>
      <c r="C76" s="467">
        <v>878679</v>
      </c>
    </row>
    <row r="77" spans="1:3">
      <c r="A77" s="468" t="s">
        <v>166</v>
      </c>
      <c r="B77" s="305" t="s">
        <v>167</v>
      </c>
      <c r="C77" s="467">
        <v>1435742</v>
      </c>
    </row>
    <row r="78" spans="1:3">
      <c r="A78" s="468" t="s">
        <v>168</v>
      </c>
      <c r="B78" s="305" t="s">
        <v>169</v>
      </c>
      <c r="C78" s="467">
        <v>3954731</v>
      </c>
    </row>
    <row r="79" spans="1:3">
      <c r="A79" s="468" t="s">
        <v>170</v>
      </c>
      <c r="B79" s="305" t="s">
        <v>471</v>
      </c>
      <c r="C79" s="467">
        <v>4517746</v>
      </c>
    </row>
    <row r="80" spans="1:3">
      <c r="A80" s="468" t="s">
        <v>171</v>
      </c>
      <c r="B80" s="305" t="s">
        <v>172</v>
      </c>
      <c r="C80" s="467">
        <v>7422699</v>
      </c>
    </row>
    <row r="81" spans="1:3">
      <c r="A81" s="468" t="s">
        <v>173</v>
      </c>
      <c r="B81" s="305" t="s">
        <v>174</v>
      </c>
      <c r="C81" s="467">
        <v>886089</v>
      </c>
    </row>
    <row r="82" spans="1:3">
      <c r="A82" s="468" t="s">
        <v>175</v>
      </c>
      <c r="B82" s="305" t="s">
        <v>176</v>
      </c>
      <c r="C82" s="467">
        <v>7732905</v>
      </c>
    </row>
    <row r="83" spans="1:3">
      <c r="A83" s="468" t="s">
        <v>177</v>
      </c>
      <c r="B83" s="305" t="s">
        <v>178</v>
      </c>
      <c r="C83" s="467">
        <v>3145093</v>
      </c>
    </row>
    <row r="84" spans="1:3">
      <c r="A84" s="468" t="s">
        <v>179</v>
      </c>
      <c r="B84" s="305" t="s">
        <v>180</v>
      </c>
      <c r="C84" s="467">
        <v>2136790</v>
      </c>
    </row>
    <row r="85" spans="1:3">
      <c r="A85" s="468" t="s">
        <v>181</v>
      </c>
      <c r="B85" s="305" t="s">
        <v>182</v>
      </c>
      <c r="C85" s="467">
        <v>643924</v>
      </c>
    </row>
    <row r="86" spans="1:3">
      <c r="A86" s="468" t="s">
        <v>183</v>
      </c>
      <c r="B86" s="305" t="s">
        <v>184</v>
      </c>
      <c r="C86" s="467">
        <v>1588705</v>
      </c>
    </row>
    <row r="87" spans="1:3">
      <c r="A87" s="468" t="s">
        <v>185</v>
      </c>
      <c r="B87" s="305" t="s">
        <v>186</v>
      </c>
      <c r="C87" s="467">
        <v>3008686</v>
      </c>
    </row>
    <row r="88" spans="1:3">
      <c r="A88" s="468" t="s">
        <v>187</v>
      </c>
      <c r="B88" s="305" t="s">
        <v>188</v>
      </c>
      <c r="C88" s="467">
        <v>647867</v>
      </c>
    </row>
    <row r="89" spans="1:3">
      <c r="A89" s="468" t="s">
        <v>189</v>
      </c>
      <c r="B89" s="305" t="s">
        <v>190</v>
      </c>
      <c r="C89" s="467">
        <v>1489373</v>
      </c>
    </row>
    <row r="90" spans="1:3">
      <c r="A90" s="468" t="s">
        <v>191</v>
      </c>
      <c r="B90" s="305" t="s">
        <v>192</v>
      </c>
      <c r="C90" s="467">
        <v>7283600</v>
      </c>
    </row>
    <row r="91" spans="1:3">
      <c r="A91" s="468" t="s">
        <v>193</v>
      </c>
      <c r="B91" s="305" t="s">
        <v>194</v>
      </c>
      <c r="C91" s="467">
        <v>653041</v>
      </c>
    </row>
    <row r="92" spans="1:3">
      <c r="A92" s="468" t="s">
        <v>195</v>
      </c>
      <c r="B92" s="305" t="s">
        <v>196</v>
      </c>
      <c r="C92" s="467">
        <v>5051391</v>
      </c>
    </row>
    <row r="93" spans="1:3">
      <c r="A93" s="468" t="s">
        <v>197</v>
      </c>
      <c r="B93" s="305" t="s">
        <v>198</v>
      </c>
      <c r="C93" s="467">
        <v>430420</v>
      </c>
    </row>
    <row r="94" spans="1:3">
      <c r="A94" s="468" t="s">
        <v>199</v>
      </c>
      <c r="B94" s="305" t="s">
        <v>200</v>
      </c>
      <c r="C94" s="467">
        <v>2059484</v>
      </c>
    </row>
    <row r="95" spans="1:3">
      <c r="A95" s="468" t="s">
        <v>201</v>
      </c>
      <c r="B95" s="305" t="s">
        <v>202</v>
      </c>
      <c r="C95" s="467">
        <v>6916281</v>
      </c>
    </row>
    <row r="96" spans="1:3">
      <c r="A96" s="468" t="s">
        <v>203</v>
      </c>
      <c r="B96" s="305" t="s">
        <v>204</v>
      </c>
      <c r="C96" s="467">
        <v>3283280</v>
      </c>
    </row>
    <row r="97" spans="1:3">
      <c r="A97" s="468" t="s">
        <v>205</v>
      </c>
      <c r="B97" s="305" t="s">
        <v>206</v>
      </c>
      <c r="C97" s="467">
        <v>4946812</v>
      </c>
    </row>
    <row r="98" spans="1:3">
      <c r="A98" s="468" t="s">
        <v>207</v>
      </c>
      <c r="B98" s="305" t="s">
        <v>208</v>
      </c>
      <c r="C98" s="467">
        <v>2832822</v>
      </c>
    </row>
    <row r="99" spans="1:3">
      <c r="A99" s="468" t="s">
        <v>209</v>
      </c>
      <c r="B99" s="305" t="s">
        <v>210</v>
      </c>
      <c r="C99" s="467">
        <v>2905187</v>
      </c>
    </row>
    <row r="100" spans="1:3">
      <c r="A100" s="468" t="s">
        <v>211</v>
      </c>
      <c r="B100" s="305" t="s">
        <v>212</v>
      </c>
      <c r="C100" s="467">
        <v>384633</v>
      </c>
    </row>
    <row r="101" spans="1:3">
      <c r="A101" s="468" t="s">
        <v>213</v>
      </c>
      <c r="B101" s="305" t="s">
        <v>214</v>
      </c>
      <c r="C101" s="467">
        <v>1890112</v>
      </c>
    </row>
    <row r="102" spans="1:3">
      <c r="A102" s="468" t="s">
        <v>215</v>
      </c>
      <c r="B102" s="305" t="s">
        <v>216</v>
      </c>
      <c r="C102" s="467">
        <v>2012996</v>
      </c>
    </row>
    <row r="103" spans="1:3">
      <c r="A103" s="468" t="s">
        <v>217</v>
      </c>
      <c r="B103" s="305" t="s">
        <v>218</v>
      </c>
      <c r="C103" s="467">
        <v>2192038</v>
      </c>
    </row>
    <row r="104" spans="1:3">
      <c r="A104" s="468" t="s">
        <v>219</v>
      </c>
      <c r="B104" s="305" t="s">
        <v>220</v>
      </c>
      <c r="C104" s="467">
        <v>2788743</v>
      </c>
    </row>
    <row r="105" spans="1:3">
      <c r="A105" s="468" t="s">
        <v>221</v>
      </c>
      <c r="B105" s="305" t="s">
        <v>222</v>
      </c>
      <c r="C105" s="467">
        <v>50081</v>
      </c>
    </row>
    <row r="106" spans="1:3">
      <c r="A106" s="468" t="s">
        <v>223</v>
      </c>
      <c r="B106" s="305" t="s">
        <v>224</v>
      </c>
      <c r="C106" s="467">
        <v>82019</v>
      </c>
    </row>
    <row r="107" spans="1:3">
      <c r="A107" s="468" t="s">
        <v>225</v>
      </c>
      <c r="B107" s="305" t="s">
        <v>226</v>
      </c>
      <c r="C107" s="467">
        <v>733541</v>
      </c>
    </row>
    <row r="108" spans="1:3">
      <c r="A108" s="468" t="s">
        <v>227</v>
      </c>
      <c r="B108" s="305" t="s">
        <v>228</v>
      </c>
      <c r="C108" s="467">
        <v>996295</v>
      </c>
    </row>
    <row r="109" spans="1:3">
      <c r="A109" s="468" t="s">
        <v>229</v>
      </c>
      <c r="B109" s="305" t="s">
        <v>230</v>
      </c>
      <c r="C109" s="467">
        <v>179640</v>
      </c>
    </row>
    <row r="110" spans="1:3">
      <c r="A110" s="468" t="s">
        <v>231</v>
      </c>
      <c r="B110" s="305" t="s">
        <v>232</v>
      </c>
      <c r="C110" s="467">
        <v>16163847</v>
      </c>
    </row>
    <row r="111" spans="1:3">
      <c r="A111" s="468" t="s">
        <v>233</v>
      </c>
      <c r="B111" s="305" t="s">
        <v>234</v>
      </c>
      <c r="C111" s="467">
        <v>1314146</v>
      </c>
    </row>
    <row r="112" spans="1:3">
      <c r="A112" s="468" t="s">
        <v>235</v>
      </c>
      <c r="B112" s="305" t="s">
        <v>236</v>
      </c>
      <c r="C112" s="467">
        <v>62579469</v>
      </c>
    </row>
    <row r="113" spans="1:3">
      <c r="A113" s="468" t="s">
        <v>237</v>
      </c>
      <c r="B113" s="305" t="s">
        <v>238</v>
      </c>
      <c r="C113" s="467">
        <v>1001800</v>
      </c>
    </row>
    <row r="114" spans="1:3">
      <c r="A114" s="468" t="s">
        <v>239</v>
      </c>
      <c r="B114" s="305" t="s">
        <v>240</v>
      </c>
      <c r="C114" s="467">
        <v>552464</v>
      </c>
    </row>
    <row r="115" spans="1:3">
      <c r="A115" s="468" t="s">
        <v>241</v>
      </c>
      <c r="B115" s="305" t="s">
        <v>242</v>
      </c>
      <c r="C115" s="467">
        <v>1472427</v>
      </c>
    </row>
    <row r="116" spans="1:3">
      <c r="A116" s="468" t="s">
        <v>243</v>
      </c>
      <c r="B116" s="305" t="s">
        <v>244</v>
      </c>
      <c r="C116" s="467">
        <v>5285917</v>
      </c>
    </row>
    <row r="117" spans="1:3">
      <c r="A117" s="468" t="s">
        <v>245</v>
      </c>
      <c r="B117" s="305" t="s">
        <v>246</v>
      </c>
      <c r="C117" s="467">
        <v>3019047</v>
      </c>
    </row>
    <row r="118" spans="1:3">
      <c r="A118" s="468" t="s">
        <v>247</v>
      </c>
      <c r="B118" s="305" t="s">
        <v>248</v>
      </c>
      <c r="C118" s="467">
        <v>2463473</v>
      </c>
    </row>
    <row r="119" spans="1:3">
      <c r="A119" s="468" t="s">
        <v>249</v>
      </c>
      <c r="B119" s="305" t="s">
        <v>250</v>
      </c>
      <c r="C119" s="467">
        <v>1535224</v>
      </c>
    </row>
    <row r="120" spans="1:3">
      <c r="A120" s="307" t="s">
        <v>251</v>
      </c>
      <c r="B120" s="476" t="s">
        <v>252</v>
      </c>
      <c r="C120" s="467">
        <v>976154</v>
      </c>
    </row>
    <row r="121" spans="1:3">
      <c r="A121" s="477"/>
      <c r="B121" s="478" t="s">
        <v>269</v>
      </c>
      <c r="C121" s="479">
        <f>SUM(C6:C120)</f>
        <v>470519300</v>
      </c>
    </row>
  </sheetData>
  <mergeCells count="3">
    <mergeCell ref="A1:C1"/>
    <mergeCell ref="A2:C2"/>
    <mergeCell ref="A3:C3"/>
  </mergeCells>
  <printOptions horizontalCentered="1"/>
  <pageMargins left="0.7" right="0.7" top="0.75" bottom="0.75" header="0.3" footer="0.3"/>
  <pageSetup orientation="portrait" r:id="rId1"/>
  <headerFooter>
    <oddFooter>&amp;L&amp;"-,Italic"&amp;8Divison of  Business Services
School Allotments Section
FY2022-2023  Planning</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B9F13-6527-40E9-8499-8AA4FDA0937D}">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G16"/>
  <sheetViews>
    <sheetView zoomScaleNormal="100" workbookViewId="0">
      <selection activeCell="B1" sqref="B1:D1"/>
    </sheetView>
  </sheetViews>
  <sheetFormatPr defaultColWidth="8.85546875" defaultRowHeight="15"/>
  <cols>
    <col min="3" max="3" width="32.7109375" customWidth="1"/>
    <col min="4" max="4" width="35.42578125" bestFit="1" customWidth="1"/>
  </cols>
  <sheetData>
    <row r="1" spans="1:7" ht="34.5" customHeight="1" thickBot="1">
      <c r="A1" s="28"/>
      <c r="B1" s="481" t="s">
        <v>353</v>
      </c>
      <c r="C1" s="481"/>
      <c r="D1" s="481"/>
      <c r="E1" s="29"/>
      <c r="F1" s="30"/>
      <c r="G1" s="30"/>
    </row>
    <row r="2" spans="1:7" ht="18" customHeight="1">
      <c r="A2" s="31"/>
      <c r="B2" s="32" t="s">
        <v>324</v>
      </c>
      <c r="C2" s="33"/>
      <c r="D2" s="34" t="s">
        <v>325</v>
      </c>
      <c r="E2" s="3"/>
      <c r="F2" s="30"/>
      <c r="G2" s="30"/>
    </row>
    <row r="3" spans="1:7" ht="22.5" customHeight="1">
      <c r="A3" s="35"/>
      <c r="B3" s="36" t="s">
        <v>326</v>
      </c>
      <c r="C3" s="37"/>
      <c r="D3" s="38">
        <v>49685</v>
      </c>
      <c r="E3" s="2"/>
      <c r="F3" s="30"/>
      <c r="G3" s="30"/>
    </row>
    <row r="4" spans="1:7" ht="22.5" customHeight="1">
      <c r="A4" s="35"/>
      <c r="B4" s="36" t="s">
        <v>327</v>
      </c>
      <c r="C4" s="37"/>
      <c r="D4" s="38">
        <v>6847</v>
      </c>
      <c r="E4" s="2"/>
      <c r="F4" s="30"/>
      <c r="G4" s="30"/>
    </row>
    <row r="5" spans="1:7" ht="22.5" customHeight="1">
      <c r="A5" s="35"/>
      <c r="B5" s="36" t="s">
        <v>328</v>
      </c>
      <c r="C5" s="37"/>
      <c r="D5" s="38">
        <v>6091</v>
      </c>
      <c r="E5" s="2"/>
      <c r="F5" s="30"/>
      <c r="G5" s="30"/>
    </row>
    <row r="6" spans="1:7" ht="22.5" customHeight="1">
      <c r="A6" s="35"/>
      <c r="B6" s="36" t="s">
        <v>329</v>
      </c>
      <c r="C6" s="37"/>
      <c r="D6" s="38">
        <v>5052</v>
      </c>
      <c r="E6" s="2"/>
      <c r="F6" s="30"/>
      <c r="G6" s="30"/>
    </row>
    <row r="7" spans="1:7" ht="22.5" customHeight="1">
      <c r="A7" s="35"/>
      <c r="B7" s="36" t="s">
        <v>330</v>
      </c>
      <c r="C7" s="37"/>
      <c r="D7" s="38">
        <v>55957</v>
      </c>
      <c r="E7" s="2"/>
      <c r="F7" s="30"/>
      <c r="G7" s="30"/>
    </row>
    <row r="8" spans="1:7" ht="22.5" customHeight="1">
      <c r="A8" s="35"/>
      <c r="B8" s="44"/>
      <c r="C8" s="37"/>
      <c r="D8" s="45"/>
      <c r="E8" s="2"/>
      <c r="F8" s="30"/>
      <c r="G8" s="30"/>
    </row>
    <row r="9" spans="1:7" ht="15.75">
      <c r="B9" s="36" t="s">
        <v>334</v>
      </c>
      <c r="C9" s="37"/>
      <c r="D9" s="72">
        <v>42760</v>
      </c>
    </row>
    <row r="10" spans="1:7" ht="16.5" thickBot="1">
      <c r="B10" s="39" t="s">
        <v>331</v>
      </c>
      <c r="C10" s="4"/>
      <c r="D10" s="40"/>
    </row>
    <row r="12" spans="1:7" ht="15.75" thickBot="1">
      <c r="D12" s="11"/>
    </row>
    <row r="13" spans="1:7" ht="15.75">
      <c r="B13" s="52" t="s">
        <v>341</v>
      </c>
      <c r="C13" s="53"/>
      <c r="D13" s="57"/>
    </row>
    <row r="14" spans="1:7">
      <c r="B14" s="54" t="s">
        <v>342</v>
      </c>
      <c r="C14" s="51"/>
      <c r="D14" s="58">
        <v>7.6499999999999999E-2</v>
      </c>
    </row>
    <row r="15" spans="1:7">
      <c r="B15" s="54" t="s">
        <v>343</v>
      </c>
      <c r="C15" s="51"/>
      <c r="D15" s="59">
        <v>0.2419</v>
      </c>
    </row>
    <row r="16" spans="1:7" ht="15.75" thickBot="1">
      <c r="B16" s="55" t="s">
        <v>344</v>
      </c>
      <c r="C16" s="56"/>
      <c r="D16" s="60">
        <v>7397</v>
      </c>
    </row>
  </sheetData>
  <mergeCells count="1">
    <mergeCell ref="B1:D1"/>
  </mergeCells>
  <pageMargins left="0.7" right="0.7" top="0.75" bottom="0.75" header="0.3" footer="0.3"/>
  <pageSetup orientation="landscape" horizontalDpi="4294967295" verticalDpi="4294967295" r:id="rId1"/>
  <headerFooter>
    <oddFooter xml:space="preserve">&amp;L&amp;10Division of School Business
School Allotments Section
FY2022-2023 Planning&amp;C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B82F8-DB8F-4FAA-B8FE-D5C965487EBC}">
  <sheetPr>
    <tabColor theme="4" tint="0.59999389629810485"/>
  </sheetPr>
  <dimension ref="A1:U130"/>
  <sheetViews>
    <sheetView zoomScaleNormal="100" workbookViewId="0">
      <selection sqref="A1:P2"/>
    </sheetView>
  </sheetViews>
  <sheetFormatPr defaultColWidth="9.140625" defaultRowHeight="12.75"/>
  <cols>
    <col min="1" max="1" width="5.42578125" style="91" customWidth="1"/>
    <col min="2" max="2" width="16" style="91" customWidth="1"/>
    <col min="3" max="3" width="7.5703125" style="91" customWidth="1"/>
    <col min="4" max="4" width="7.85546875" style="91" customWidth="1"/>
    <col min="5" max="5" width="7.42578125" style="91" customWidth="1"/>
    <col min="6" max="6" width="7.140625" style="91" customWidth="1"/>
    <col min="7" max="7" width="8.42578125" style="91" customWidth="1"/>
    <col min="8" max="8" width="7.42578125" style="91" customWidth="1"/>
    <col min="9" max="9" width="8" style="91" customWidth="1"/>
    <col min="10" max="11" width="7.42578125" style="91" customWidth="1"/>
    <col min="12" max="12" width="7.85546875" style="91" customWidth="1"/>
    <col min="13" max="13" width="8.42578125" style="91" customWidth="1"/>
    <col min="14" max="14" width="7.140625" style="91" customWidth="1"/>
    <col min="15" max="15" width="7.42578125" style="91" customWidth="1"/>
    <col min="16" max="16" width="8.42578125" style="91" customWidth="1"/>
    <col min="17" max="16384" width="9.140625" style="79"/>
  </cols>
  <sheetData>
    <row r="1" spans="1:21" ht="13.35" customHeight="1">
      <c r="A1" s="483" t="s">
        <v>355</v>
      </c>
      <c r="B1" s="483"/>
      <c r="C1" s="483"/>
      <c r="D1" s="483"/>
      <c r="E1" s="483"/>
      <c r="F1" s="483"/>
      <c r="G1" s="483"/>
      <c r="H1" s="483"/>
      <c r="I1" s="483"/>
      <c r="J1" s="483"/>
      <c r="K1" s="483"/>
      <c r="L1" s="483"/>
      <c r="M1" s="483"/>
      <c r="N1" s="483"/>
      <c r="O1" s="483"/>
      <c r="P1" s="483"/>
    </row>
    <row r="2" spans="1:21" ht="13.35" customHeight="1">
      <c r="A2" s="483"/>
      <c r="B2" s="483"/>
      <c r="C2" s="483"/>
      <c r="D2" s="483"/>
      <c r="E2" s="483"/>
      <c r="F2" s="483"/>
      <c r="G2" s="483"/>
      <c r="H2" s="483"/>
      <c r="I2" s="483"/>
      <c r="J2" s="483"/>
      <c r="K2" s="483"/>
      <c r="L2" s="483"/>
      <c r="M2" s="483"/>
      <c r="N2" s="483"/>
      <c r="O2" s="483"/>
      <c r="P2" s="483"/>
    </row>
    <row r="3" spans="1:21">
      <c r="A3" s="80"/>
      <c r="B3" s="80"/>
      <c r="C3" s="81"/>
      <c r="D3" s="81"/>
      <c r="E3" s="81"/>
      <c r="F3" s="81"/>
      <c r="G3" s="81"/>
      <c r="H3" s="81"/>
      <c r="I3" s="81"/>
      <c r="J3" s="81"/>
      <c r="K3" s="81"/>
      <c r="L3" s="81"/>
      <c r="M3" s="81"/>
      <c r="N3" s="81"/>
      <c r="O3" s="81"/>
      <c r="P3" s="80"/>
    </row>
    <row r="4" spans="1:21">
      <c r="A4" s="82"/>
      <c r="B4" s="82"/>
      <c r="C4" s="83"/>
      <c r="D4" s="83"/>
      <c r="E4" s="83"/>
      <c r="F4" s="83"/>
      <c r="G4" s="83"/>
      <c r="H4" s="83"/>
      <c r="I4" s="83"/>
      <c r="J4" s="83"/>
      <c r="K4" s="83"/>
      <c r="L4" s="83"/>
      <c r="M4" s="83"/>
      <c r="N4" s="83"/>
      <c r="O4" s="83"/>
      <c r="P4" s="83"/>
    </row>
    <row r="5" spans="1:21">
      <c r="A5" s="484" t="s">
        <v>10</v>
      </c>
      <c r="B5" s="484" t="s">
        <v>345</v>
      </c>
      <c r="C5" s="482" t="s">
        <v>11</v>
      </c>
      <c r="D5" s="482" t="s">
        <v>12</v>
      </c>
      <c r="E5" s="482" t="s">
        <v>13</v>
      </c>
      <c r="F5" s="482" t="s">
        <v>14</v>
      </c>
      <c r="G5" s="482" t="s">
        <v>15</v>
      </c>
      <c r="H5" s="482" t="s">
        <v>16</v>
      </c>
      <c r="I5" s="482" t="s">
        <v>17</v>
      </c>
      <c r="J5" s="482" t="s">
        <v>18</v>
      </c>
      <c r="K5" s="482" t="s">
        <v>19</v>
      </c>
      <c r="L5" s="482" t="s">
        <v>20</v>
      </c>
      <c r="M5" s="482" t="s">
        <v>21</v>
      </c>
      <c r="N5" s="482" t="s">
        <v>22</v>
      </c>
      <c r="O5" s="482" t="s">
        <v>23</v>
      </c>
      <c r="P5" s="482" t="s">
        <v>24</v>
      </c>
    </row>
    <row r="6" spans="1:21">
      <c r="A6" s="484"/>
      <c r="B6" s="484"/>
      <c r="C6" s="482"/>
      <c r="D6" s="482"/>
      <c r="E6" s="482"/>
      <c r="F6" s="482"/>
      <c r="G6" s="482"/>
      <c r="H6" s="482"/>
      <c r="I6" s="482"/>
      <c r="J6" s="482"/>
      <c r="K6" s="482"/>
      <c r="L6" s="482"/>
      <c r="M6" s="482"/>
      <c r="N6" s="482"/>
      <c r="O6" s="482"/>
      <c r="P6" s="482"/>
    </row>
    <row r="7" spans="1:21">
      <c r="A7" s="82"/>
      <c r="B7" s="82"/>
      <c r="C7" s="83"/>
      <c r="D7" s="83"/>
      <c r="E7" s="83"/>
      <c r="F7" s="83"/>
      <c r="G7" s="83"/>
      <c r="H7" s="83"/>
      <c r="I7" s="83"/>
      <c r="J7" s="83"/>
      <c r="K7" s="83"/>
      <c r="L7" s="83"/>
      <c r="M7" s="83"/>
      <c r="N7" s="83"/>
      <c r="O7" s="83"/>
      <c r="P7" s="83"/>
    </row>
    <row r="8" spans="1:21">
      <c r="A8" s="84" t="s">
        <v>25</v>
      </c>
      <c r="B8" s="84" t="s">
        <v>26</v>
      </c>
      <c r="C8" s="85">
        <f>IF('[1]Higher of'!$C9="A",'[1]B1F2ADMY2021-22ACTFormat'!C8,'[1]PROJECTD.B1F2.Y2022-23Format'!C8)</f>
        <v>1679</v>
      </c>
      <c r="D8" s="85">
        <f>IF('[1]Higher of'!$C9="A",'[1]B1F2ADMY2021-22ACTFormat'!D8,'[1]PROJECTD.B1F2.Y2022-23Format'!D8)</f>
        <v>1745</v>
      </c>
      <c r="E8" s="85">
        <f>IF('[1]Higher of'!$C9="A",'[1]B1F2ADMY2021-22ACTFormat'!E8,'[1]PROJECTD.B1F2.Y2022-23Format'!E8)</f>
        <v>1521</v>
      </c>
      <c r="F8" s="85">
        <f>IF('[1]Higher of'!$C9="A",'[1]B1F2ADMY2021-22ACTFormat'!F8,'[1]PROJECTD.B1F2.Y2022-23Format'!F8)</f>
        <v>1651</v>
      </c>
      <c r="G8" s="85">
        <f>IF('[1]Higher of'!$C9="A",'[1]B1F2ADMY2021-22ACTFormat'!G8,'[1]PROJECTD.B1F2.Y2022-23Format'!G8)</f>
        <v>1730</v>
      </c>
      <c r="H8" s="85">
        <f>IF('[1]Higher of'!$C9="A",'[1]B1F2ADMY2021-22ACTFormat'!H8,'[1]PROJECTD.B1F2.Y2022-23Format'!H8)</f>
        <v>1704</v>
      </c>
      <c r="I8" s="85">
        <f>IF('[1]Higher of'!$C9="A",'[1]B1F2ADMY2021-22ACTFormat'!I8,'[1]PROJECTD.B1F2.Y2022-23Format'!I8)</f>
        <v>1750</v>
      </c>
      <c r="J8" s="85">
        <f>IF('[1]Higher of'!$C9="A",'[1]B1F2ADMY2021-22ACTFormat'!J8,'[1]PROJECTD.B1F2.Y2022-23Format'!J8)</f>
        <v>1869</v>
      </c>
      <c r="K8" s="85">
        <f>IF('[1]Higher of'!$C9="A",'[1]B1F2ADMY2021-22ACTFormat'!K8,'[1]PROJECTD.B1F2.Y2022-23Format'!K8)</f>
        <v>1819</v>
      </c>
      <c r="L8" s="85">
        <f>IF('[1]Higher of'!$C9="A",'[1]B1F2ADMY2021-22ACTFormat'!L8,'[1]PROJECTD.B1F2.Y2022-23Format'!L8)</f>
        <v>2207</v>
      </c>
      <c r="M8" s="85">
        <f>IF('[1]Higher of'!$C9="A",'[1]B1F2ADMY2021-22ACTFormat'!M8,'[1]PROJECTD.B1F2.Y2022-23Format'!M8)</f>
        <v>1951</v>
      </c>
      <c r="N8" s="85">
        <f>IF('[1]Higher of'!$C9="A",'[1]B1F2ADMY2021-22ACTFormat'!N8,'[1]PROJECTD.B1F2.Y2022-23Format'!N8)</f>
        <v>1708</v>
      </c>
      <c r="O8" s="85">
        <f>IF('[1]Higher of'!$C9="A",'[1]B1F2ADMY2021-22ACTFormat'!O8,'[1]PROJECTD.B1F2.Y2022-23Format'!O8)</f>
        <v>1513</v>
      </c>
      <c r="P8" s="86">
        <f t="shared" ref="P8:P71" si="0">SUM(C8:O8)</f>
        <v>22847</v>
      </c>
      <c r="S8" s="87"/>
      <c r="U8" s="87"/>
    </row>
    <row r="9" spans="1:21">
      <c r="A9" s="84" t="s">
        <v>27</v>
      </c>
      <c r="B9" s="84" t="s">
        <v>28</v>
      </c>
      <c r="C9" s="85">
        <f>IF('[1]Higher of'!$C10="A",'[1]B1F2ADMY2021-22ACTFormat'!C9,'[1]PROJECTD.B1F2.Y2022-23Format'!C9)</f>
        <v>328</v>
      </c>
      <c r="D9" s="85">
        <f>IF('[1]Higher of'!$C10="A",'[1]B1F2ADMY2021-22ACTFormat'!D9,'[1]PROJECTD.B1F2.Y2022-23Format'!D9)</f>
        <v>322</v>
      </c>
      <c r="E9" s="85">
        <f>IF('[1]Higher of'!$C10="A",'[1]B1F2ADMY2021-22ACTFormat'!E9,'[1]PROJECTD.B1F2.Y2022-23Format'!E9)</f>
        <v>294</v>
      </c>
      <c r="F9" s="85">
        <f>IF('[1]Higher of'!$C10="A",'[1]B1F2ADMY2021-22ACTFormat'!F9,'[1]PROJECTD.B1F2.Y2022-23Format'!F9)</f>
        <v>315</v>
      </c>
      <c r="G9" s="85">
        <f>IF('[1]Higher of'!$C10="A",'[1]B1F2ADMY2021-22ACTFormat'!G9,'[1]PROJECTD.B1F2.Y2022-23Format'!G9)</f>
        <v>339</v>
      </c>
      <c r="H9" s="85">
        <f>IF('[1]Higher of'!$C10="A",'[1]B1F2ADMY2021-22ACTFormat'!H9,'[1]PROJECTD.B1F2.Y2022-23Format'!H9)</f>
        <v>372</v>
      </c>
      <c r="I9" s="85">
        <f>IF('[1]Higher of'!$C10="A",'[1]B1F2ADMY2021-22ACTFormat'!I9,'[1]PROJECTD.B1F2.Y2022-23Format'!I9)</f>
        <v>318</v>
      </c>
      <c r="J9" s="85">
        <f>IF('[1]Higher of'!$C10="A",'[1]B1F2ADMY2021-22ACTFormat'!J9,'[1]PROJECTD.B1F2.Y2022-23Format'!J9)</f>
        <v>353</v>
      </c>
      <c r="K9" s="85">
        <f>IF('[1]Higher of'!$C10="A",'[1]B1F2ADMY2021-22ACTFormat'!K9,'[1]PROJECTD.B1F2.Y2022-23Format'!K9)</f>
        <v>381</v>
      </c>
      <c r="L9" s="85">
        <f>IF('[1]Higher of'!$C10="A",'[1]B1F2ADMY2021-22ACTFormat'!L9,'[1]PROJECTD.B1F2.Y2022-23Format'!L9)</f>
        <v>367</v>
      </c>
      <c r="M9" s="85">
        <f>IF('[1]Higher of'!$C10="A",'[1]B1F2ADMY2021-22ACTFormat'!M9,'[1]PROJECTD.B1F2.Y2022-23Format'!M9)</f>
        <v>434</v>
      </c>
      <c r="N9" s="85">
        <f>IF('[1]Higher of'!$C10="A",'[1]B1F2ADMY2021-22ACTFormat'!N9,'[1]PROJECTD.B1F2.Y2022-23Format'!N9)</f>
        <v>317</v>
      </c>
      <c r="O9" s="85">
        <f>IF('[1]Higher of'!$C10="A",'[1]B1F2ADMY2021-22ACTFormat'!O9,'[1]PROJECTD.B1F2.Y2022-23Format'!O9)</f>
        <v>357</v>
      </c>
      <c r="P9" s="86">
        <f t="shared" si="0"/>
        <v>4497</v>
      </c>
      <c r="S9" s="87"/>
      <c r="U9" s="87"/>
    </row>
    <row r="10" spans="1:21">
      <c r="A10" s="84" t="s">
        <v>4</v>
      </c>
      <c r="B10" s="84" t="s">
        <v>29</v>
      </c>
      <c r="C10" s="85">
        <f>IF('[1]Higher of'!$C11="A",'[1]B1F2ADMY2021-22ACTFormat'!C10,'[1]PROJECTD.B1F2.Y2022-23Format'!C10)</f>
        <v>106</v>
      </c>
      <c r="D10" s="85">
        <f>IF('[1]Higher of'!$C11="A",'[1]B1F2ADMY2021-22ACTFormat'!D10,'[1]PROJECTD.B1F2.Y2022-23Format'!D10)</f>
        <v>113</v>
      </c>
      <c r="E10" s="85">
        <f>IF('[1]Higher of'!$C11="A",'[1]B1F2ADMY2021-22ACTFormat'!E10,'[1]PROJECTD.B1F2.Y2022-23Format'!E10)</f>
        <v>102</v>
      </c>
      <c r="F10" s="85">
        <f>IF('[1]Higher of'!$C11="A",'[1]B1F2ADMY2021-22ACTFormat'!F10,'[1]PROJECTD.B1F2.Y2022-23Format'!F10)</f>
        <v>107</v>
      </c>
      <c r="G10" s="85">
        <f>IF('[1]Higher of'!$C11="A",'[1]B1F2ADMY2021-22ACTFormat'!G10,'[1]PROJECTD.B1F2.Y2022-23Format'!G10)</f>
        <v>99</v>
      </c>
      <c r="H10" s="85">
        <f>IF('[1]Higher of'!$C11="A",'[1]B1F2ADMY2021-22ACTFormat'!H10,'[1]PROJECTD.B1F2.Y2022-23Format'!H10)</f>
        <v>110</v>
      </c>
      <c r="I10" s="85">
        <f>IF('[1]Higher of'!$C11="A",'[1]B1F2ADMY2021-22ACTFormat'!I10,'[1]PROJECTD.B1F2.Y2022-23Format'!I10)</f>
        <v>102</v>
      </c>
      <c r="J10" s="85">
        <f>IF('[1]Higher of'!$C11="A",'[1]B1F2ADMY2021-22ACTFormat'!J10,'[1]PROJECTD.B1F2.Y2022-23Format'!J10)</f>
        <v>123</v>
      </c>
      <c r="K10" s="85">
        <f>IF('[1]Higher of'!$C11="A",'[1]B1F2ADMY2021-22ACTFormat'!K10,'[1]PROJECTD.B1F2.Y2022-23Format'!K10)</f>
        <v>98</v>
      </c>
      <c r="L10" s="85">
        <f>IF('[1]Higher of'!$C11="A",'[1]B1F2ADMY2021-22ACTFormat'!L10,'[1]PROJECTD.B1F2.Y2022-23Format'!L10)</f>
        <v>107</v>
      </c>
      <c r="M10" s="85">
        <f>IF('[1]Higher of'!$C11="A",'[1]B1F2ADMY2021-22ACTFormat'!M10,'[1]PROJECTD.B1F2.Y2022-23Format'!M10)</f>
        <v>114</v>
      </c>
      <c r="N10" s="85">
        <f>IF('[1]Higher of'!$C11="A",'[1]B1F2ADMY2021-22ACTFormat'!N10,'[1]PROJECTD.B1F2.Y2022-23Format'!N10)</f>
        <v>110</v>
      </c>
      <c r="O10" s="85">
        <f>IF('[1]Higher of'!$C11="A",'[1]B1F2ADMY2021-22ACTFormat'!O10,'[1]PROJECTD.B1F2.Y2022-23Format'!O10)</f>
        <v>88</v>
      </c>
      <c r="P10" s="86">
        <f t="shared" si="0"/>
        <v>1379</v>
      </c>
      <c r="S10" s="87"/>
      <c r="U10" s="87"/>
    </row>
    <row r="11" spans="1:21">
      <c r="A11" s="84" t="s">
        <v>30</v>
      </c>
      <c r="B11" s="84" t="s">
        <v>31</v>
      </c>
      <c r="C11" s="85">
        <f>IF('[1]Higher of'!$C12="A",'[1]B1F2ADMY2021-22ACTFormat'!C11,'[1]PROJECTD.B1F2.Y2022-23Format'!C11)</f>
        <v>254</v>
      </c>
      <c r="D11" s="85">
        <f>IF('[1]Higher of'!$C12="A",'[1]B1F2ADMY2021-22ACTFormat'!D11,'[1]PROJECTD.B1F2.Y2022-23Format'!D11)</f>
        <v>254</v>
      </c>
      <c r="E11" s="85">
        <f>IF('[1]Higher of'!$C12="A",'[1]B1F2ADMY2021-22ACTFormat'!E11,'[1]PROJECTD.B1F2.Y2022-23Format'!E11)</f>
        <v>213</v>
      </c>
      <c r="F11" s="85">
        <f>IF('[1]Higher of'!$C12="A",'[1]B1F2ADMY2021-22ACTFormat'!F11,'[1]PROJECTD.B1F2.Y2022-23Format'!F11)</f>
        <v>215</v>
      </c>
      <c r="G11" s="85">
        <f>IF('[1]Higher of'!$C12="A",'[1]B1F2ADMY2021-22ACTFormat'!G11,'[1]PROJECTD.B1F2.Y2022-23Format'!G11)</f>
        <v>213</v>
      </c>
      <c r="H11" s="85">
        <f>IF('[1]Higher of'!$C12="A",'[1]B1F2ADMY2021-22ACTFormat'!H11,'[1]PROJECTD.B1F2.Y2022-23Format'!H11)</f>
        <v>221</v>
      </c>
      <c r="I11" s="85">
        <f>IF('[1]Higher of'!$C12="A",'[1]B1F2ADMY2021-22ACTFormat'!I11,'[1]PROJECTD.B1F2.Y2022-23Format'!I11)</f>
        <v>227</v>
      </c>
      <c r="J11" s="85">
        <f>IF('[1]Higher of'!$C12="A",'[1]B1F2ADMY2021-22ACTFormat'!J11,'[1]PROJECTD.B1F2.Y2022-23Format'!J11)</f>
        <v>244</v>
      </c>
      <c r="K11" s="85">
        <f>IF('[1]Higher of'!$C12="A",'[1]B1F2ADMY2021-22ACTFormat'!K11,'[1]PROJECTD.B1F2.Y2022-23Format'!K11)</f>
        <v>238</v>
      </c>
      <c r="L11" s="85">
        <f>IF('[1]Higher of'!$C12="A",'[1]B1F2ADMY2021-22ACTFormat'!L11,'[1]PROJECTD.B1F2.Y2022-23Format'!L11)</f>
        <v>277</v>
      </c>
      <c r="M11" s="85">
        <f>IF('[1]Higher of'!$C12="A",'[1]B1F2ADMY2021-22ACTFormat'!M11,'[1]PROJECTD.B1F2.Y2022-23Format'!M11)</f>
        <v>223</v>
      </c>
      <c r="N11" s="85">
        <f>IF('[1]Higher of'!$C12="A",'[1]B1F2ADMY2021-22ACTFormat'!N11,'[1]PROJECTD.B1F2.Y2022-23Format'!N11)</f>
        <v>200</v>
      </c>
      <c r="O11" s="85">
        <f>IF('[1]Higher of'!$C12="A",'[1]B1F2ADMY2021-22ACTFormat'!O11,'[1]PROJECTD.B1F2.Y2022-23Format'!O11)</f>
        <v>217</v>
      </c>
      <c r="P11" s="86">
        <f t="shared" si="0"/>
        <v>2996</v>
      </c>
      <c r="S11" s="87"/>
      <c r="U11" s="87"/>
    </row>
    <row r="12" spans="1:21">
      <c r="A12" s="84" t="s">
        <v>32</v>
      </c>
      <c r="B12" s="84" t="s">
        <v>33</v>
      </c>
      <c r="C12" s="85">
        <f>IF('[1]Higher of'!$C13="A",'[1]B1F2ADMY2021-22ACTFormat'!C12,'[1]PROJECTD.B1F2.Y2022-23Format'!C12)</f>
        <v>193</v>
      </c>
      <c r="D12" s="85">
        <f>IF('[1]Higher of'!$C13="A",'[1]B1F2ADMY2021-22ACTFormat'!D12,'[1]PROJECTD.B1F2.Y2022-23Format'!D12)</f>
        <v>178</v>
      </c>
      <c r="E12" s="85">
        <f>IF('[1]Higher of'!$C13="A",'[1]B1F2ADMY2021-22ACTFormat'!E12,'[1]PROJECTD.B1F2.Y2022-23Format'!E12)</f>
        <v>204</v>
      </c>
      <c r="F12" s="85">
        <f>IF('[1]Higher of'!$C13="A",'[1]B1F2ADMY2021-22ACTFormat'!F12,'[1]PROJECTD.B1F2.Y2022-23Format'!F12)</f>
        <v>169</v>
      </c>
      <c r="G12" s="85">
        <f>IF('[1]Higher of'!$C13="A",'[1]B1F2ADMY2021-22ACTFormat'!G12,'[1]PROJECTD.B1F2.Y2022-23Format'!G12)</f>
        <v>196</v>
      </c>
      <c r="H12" s="85">
        <f>IF('[1]Higher of'!$C13="A",'[1]B1F2ADMY2021-22ACTFormat'!H12,'[1]PROJECTD.B1F2.Y2022-23Format'!H12)</f>
        <v>228</v>
      </c>
      <c r="I12" s="85">
        <f>IF('[1]Higher of'!$C13="A",'[1]B1F2ADMY2021-22ACTFormat'!I12,'[1]PROJECTD.B1F2.Y2022-23Format'!I12)</f>
        <v>190</v>
      </c>
      <c r="J12" s="85">
        <f>IF('[1]Higher of'!$C13="A",'[1]B1F2ADMY2021-22ACTFormat'!J12,'[1]PROJECTD.B1F2.Y2022-23Format'!J12)</f>
        <v>242</v>
      </c>
      <c r="K12" s="85">
        <f>IF('[1]Higher of'!$C13="A",'[1]B1F2ADMY2021-22ACTFormat'!K12,'[1]PROJECTD.B1F2.Y2022-23Format'!K12)</f>
        <v>241</v>
      </c>
      <c r="L12" s="85">
        <f>IF('[1]Higher of'!$C13="A",'[1]B1F2ADMY2021-22ACTFormat'!L12,'[1]PROJECTD.B1F2.Y2022-23Format'!L12)</f>
        <v>234</v>
      </c>
      <c r="M12" s="85">
        <f>IF('[1]Higher of'!$C13="A",'[1]B1F2ADMY2021-22ACTFormat'!M12,'[1]PROJECTD.B1F2.Y2022-23Format'!M12)</f>
        <v>271</v>
      </c>
      <c r="N12" s="85">
        <f>IF('[1]Higher of'!$C13="A",'[1]B1F2ADMY2021-22ACTFormat'!N12,'[1]PROJECTD.B1F2.Y2022-23Format'!N12)</f>
        <v>204</v>
      </c>
      <c r="O12" s="85">
        <f>IF('[1]Higher of'!$C13="A",'[1]B1F2ADMY2021-22ACTFormat'!O12,'[1]PROJECTD.B1F2.Y2022-23Format'!O12)</f>
        <v>211</v>
      </c>
      <c r="P12" s="86">
        <f t="shared" si="0"/>
        <v>2761</v>
      </c>
      <c r="S12" s="87"/>
      <c r="U12" s="87"/>
    </row>
    <row r="13" spans="1:21">
      <c r="A13" s="84" t="s">
        <v>34</v>
      </c>
      <c r="B13" s="84" t="s">
        <v>35</v>
      </c>
      <c r="C13" s="85">
        <f>IF('[1]Higher of'!$C14="A",'[1]B1F2ADMY2021-22ACTFormat'!C13,'[1]PROJECTD.B1F2.Y2022-23Format'!C13)</f>
        <v>161</v>
      </c>
      <c r="D13" s="85">
        <f>IF('[1]Higher of'!$C14="A",'[1]B1F2ADMY2021-22ACTFormat'!D13,'[1]PROJECTD.B1F2.Y2022-23Format'!D13)</f>
        <v>108</v>
      </c>
      <c r="E13" s="85">
        <f>IF('[1]Higher of'!$C14="A",'[1]B1F2ADMY2021-22ACTFormat'!E13,'[1]PROJECTD.B1F2.Y2022-23Format'!E13)</f>
        <v>120</v>
      </c>
      <c r="F13" s="85">
        <f>IF('[1]Higher of'!$C14="A",'[1]B1F2ADMY2021-22ACTFormat'!F13,'[1]PROJECTD.B1F2.Y2022-23Format'!F13)</f>
        <v>126</v>
      </c>
      <c r="G13" s="85">
        <f>IF('[1]Higher of'!$C14="A",'[1]B1F2ADMY2021-22ACTFormat'!G13,'[1]PROJECTD.B1F2.Y2022-23Format'!G13)</f>
        <v>143</v>
      </c>
      <c r="H13" s="85">
        <f>IF('[1]Higher of'!$C14="A",'[1]B1F2ADMY2021-22ACTFormat'!H13,'[1]PROJECTD.B1F2.Y2022-23Format'!H13)</f>
        <v>128</v>
      </c>
      <c r="I13" s="85">
        <f>IF('[1]Higher of'!$C14="A",'[1]B1F2ADMY2021-22ACTFormat'!I13,'[1]PROJECTD.B1F2.Y2022-23Format'!I13)</f>
        <v>127</v>
      </c>
      <c r="J13" s="85">
        <f>IF('[1]Higher of'!$C14="A",'[1]B1F2ADMY2021-22ACTFormat'!J13,'[1]PROJECTD.B1F2.Y2022-23Format'!J13)</f>
        <v>135</v>
      </c>
      <c r="K13" s="85">
        <f>IF('[1]Higher of'!$C14="A",'[1]B1F2ADMY2021-22ACTFormat'!K13,'[1]PROJECTD.B1F2.Y2022-23Format'!K13)</f>
        <v>169</v>
      </c>
      <c r="L13" s="85">
        <f>IF('[1]Higher of'!$C14="A",'[1]B1F2ADMY2021-22ACTFormat'!L13,'[1]PROJECTD.B1F2.Y2022-23Format'!L13)</f>
        <v>170</v>
      </c>
      <c r="M13" s="85">
        <f>IF('[1]Higher of'!$C14="A",'[1]B1F2ADMY2021-22ACTFormat'!M13,'[1]PROJECTD.B1F2.Y2022-23Format'!M13)</f>
        <v>153</v>
      </c>
      <c r="N13" s="85">
        <f>IF('[1]Higher of'!$C14="A",'[1]B1F2ADMY2021-22ACTFormat'!N13,'[1]PROJECTD.B1F2.Y2022-23Format'!N13)</f>
        <v>129</v>
      </c>
      <c r="O13" s="85">
        <f>IF('[1]Higher of'!$C14="A",'[1]B1F2ADMY2021-22ACTFormat'!O13,'[1]PROJECTD.B1F2.Y2022-23Format'!O13)</f>
        <v>137</v>
      </c>
      <c r="P13" s="86">
        <f t="shared" si="0"/>
        <v>1806</v>
      </c>
      <c r="S13" s="87"/>
      <c r="U13" s="87"/>
    </row>
    <row r="14" spans="1:21">
      <c r="A14" s="84" t="s">
        <v>36</v>
      </c>
      <c r="B14" s="84" t="s">
        <v>37</v>
      </c>
      <c r="C14" s="85">
        <f>IF('[1]Higher of'!$C15="A",'[1]B1F2ADMY2021-22ACTFormat'!C14,'[1]PROJECTD.B1F2.Y2022-23Format'!C14)</f>
        <v>418</v>
      </c>
      <c r="D14" s="85">
        <f>IF('[1]Higher of'!$C15="A",'[1]B1F2ADMY2021-22ACTFormat'!D14,'[1]PROJECTD.B1F2.Y2022-23Format'!D14)</f>
        <v>416</v>
      </c>
      <c r="E14" s="85">
        <f>IF('[1]Higher of'!$C15="A",'[1]B1F2ADMY2021-22ACTFormat'!E14,'[1]PROJECTD.B1F2.Y2022-23Format'!E14)</f>
        <v>388</v>
      </c>
      <c r="F14" s="85">
        <f>IF('[1]Higher of'!$C15="A",'[1]B1F2ADMY2021-22ACTFormat'!F14,'[1]PROJECTD.B1F2.Y2022-23Format'!F14)</f>
        <v>386</v>
      </c>
      <c r="G14" s="85">
        <f>IF('[1]Higher of'!$C15="A",'[1]B1F2ADMY2021-22ACTFormat'!G14,'[1]PROJECTD.B1F2.Y2022-23Format'!G14)</f>
        <v>444</v>
      </c>
      <c r="H14" s="85">
        <f>IF('[1]Higher of'!$C15="A",'[1]B1F2ADMY2021-22ACTFormat'!H14,'[1]PROJECTD.B1F2.Y2022-23Format'!H14)</f>
        <v>437</v>
      </c>
      <c r="I14" s="85">
        <f>IF('[1]Higher of'!$C15="A",'[1]B1F2ADMY2021-22ACTFormat'!I14,'[1]PROJECTD.B1F2.Y2022-23Format'!I14)</f>
        <v>471</v>
      </c>
      <c r="J14" s="85">
        <f>IF('[1]Higher of'!$C15="A",'[1]B1F2ADMY2021-22ACTFormat'!J14,'[1]PROJECTD.B1F2.Y2022-23Format'!J14)</f>
        <v>464</v>
      </c>
      <c r="K14" s="85">
        <f>IF('[1]Higher of'!$C15="A",'[1]B1F2ADMY2021-22ACTFormat'!K14,'[1]PROJECTD.B1F2.Y2022-23Format'!K14)</f>
        <v>505</v>
      </c>
      <c r="L14" s="85">
        <f>IF('[1]Higher of'!$C15="A",'[1]B1F2ADMY2021-22ACTFormat'!L14,'[1]PROJECTD.B1F2.Y2022-23Format'!L14)</f>
        <v>493</v>
      </c>
      <c r="M14" s="85">
        <f>IF('[1]Higher of'!$C15="A",'[1]B1F2ADMY2021-22ACTFormat'!M14,'[1]PROJECTD.B1F2.Y2022-23Format'!M14)</f>
        <v>533</v>
      </c>
      <c r="N14" s="85">
        <f>IF('[1]Higher of'!$C15="A",'[1]B1F2ADMY2021-22ACTFormat'!N14,'[1]PROJECTD.B1F2.Y2022-23Format'!N14)</f>
        <v>436</v>
      </c>
      <c r="O14" s="85">
        <f>IF('[1]Higher of'!$C15="A",'[1]B1F2ADMY2021-22ACTFormat'!O14,'[1]PROJECTD.B1F2.Y2022-23Format'!O14)</f>
        <v>468</v>
      </c>
      <c r="P14" s="86">
        <f t="shared" si="0"/>
        <v>5859</v>
      </c>
      <c r="S14" s="87"/>
      <c r="U14" s="87"/>
    </row>
    <row r="15" spans="1:21">
      <c r="A15" s="84" t="s">
        <v>38</v>
      </c>
      <c r="B15" s="84" t="s">
        <v>39</v>
      </c>
      <c r="C15" s="85">
        <f>IF('[1]Higher of'!$C16="A",'[1]B1F2ADMY2021-22ACTFormat'!C15,'[1]PROJECTD.B1F2.Y2022-23Format'!C15)</f>
        <v>130</v>
      </c>
      <c r="D15" s="85">
        <f>IF('[1]Higher of'!$C16="A",'[1]B1F2ADMY2021-22ACTFormat'!D15,'[1]PROJECTD.B1F2.Y2022-23Format'!D15)</f>
        <v>97</v>
      </c>
      <c r="E15" s="85">
        <f>IF('[1]Higher of'!$C16="A",'[1]B1F2ADMY2021-22ACTFormat'!E15,'[1]PROJECTD.B1F2.Y2022-23Format'!E15)</f>
        <v>131</v>
      </c>
      <c r="F15" s="85">
        <f>IF('[1]Higher of'!$C16="A",'[1]B1F2ADMY2021-22ACTFormat'!F15,'[1]PROJECTD.B1F2.Y2022-23Format'!F15)</f>
        <v>119</v>
      </c>
      <c r="G15" s="85">
        <f>IF('[1]Higher of'!$C16="A",'[1]B1F2ADMY2021-22ACTFormat'!G15,'[1]PROJECTD.B1F2.Y2022-23Format'!G15)</f>
        <v>120</v>
      </c>
      <c r="H15" s="85">
        <f>IF('[1]Higher of'!$C16="A",'[1]B1F2ADMY2021-22ACTFormat'!H15,'[1]PROJECTD.B1F2.Y2022-23Format'!H15)</f>
        <v>134</v>
      </c>
      <c r="I15" s="85">
        <f>IF('[1]Higher of'!$C16="A",'[1]B1F2ADMY2021-22ACTFormat'!I15,'[1]PROJECTD.B1F2.Y2022-23Format'!I15)</f>
        <v>122</v>
      </c>
      <c r="J15" s="85">
        <f>IF('[1]Higher of'!$C16="A",'[1]B1F2ADMY2021-22ACTFormat'!J15,'[1]PROJECTD.B1F2.Y2022-23Format'!J15)</f>
        <v>157</v>
      </c>
      <c r="K15" s="85">
        <f>IF('[1]Higher of'!$C16="A",'[1]B1F2ADMY2021-22ACTFormat'!K15,'[1]PROJECTD.B1F2.Y2022-23Format'!K15)</f>
        <v>146</v>
      </c>
      <c r="L15" s="85">
        <f>IF('[1]Higher of'!$C16="A",'[1]B1F2ADMY2021-22ACTFormat'!L15,'[1]PROJECTD.B1F2.Y2022-23Format'!L15)</f>
        <v>167</v>
      </c>
      <c r="M15" s="85">
        <f>IF('[1]Higher of'!$C16="A",'[1]B1F2ADMY2021-22ACTFormat'!M15,'[1]PROJECTD.B1F2.Y2022-23Format'!M15)</f>
        <v>160</v>
      </c>
      <c r="N15" s="85">
        <f>IF('[1]Higher of'!$C16="A",'[1]B1F2ADMY2021-22ACTFormat'!N15,'[1]PROJECTD.B1F2.Y2022-23Format'!N15)</f>
        <v>122</v>
      </c>
      <c r="O15" s="85">
        <f>IF('[1]Higher of'!$C16="A",'[1]B1F2ADMY2021-22ACTFormat'!O15,'[1]PROJECTD.B1F2.Y2022-23Format'!O15)</f>
        <v>134</v>
      </c>
      <c r="P15" s="86">
        <f t="shared" si="0"/>
        <v>1739</v>
      </c>
      <c r="S15" s="87"/>
      <c r="U15" s="87"/>
    </row>
    <row r="16" spans="1:21">
      <c r="A16" s="84" t="s">
        <v>40</v>
      </c>
      <c r="B16" s="84" t="s">
        <v>41</v>
      </c>
      <c r="C16" s="85">
        <f>IF('[1]Higher of'!$C17="A",'[1]B1F2ADMY2021-22ACTFormat'!C16,'[1]PROJECTD.B1F2.Y2022-23Format'!C16)</f>
        <v>269</v>
      </c>
      <c r="D16" s="85">
        <f>IF('[1]Higher of'!$C17="A",'[1]B1F2ADMY2021-22ACTFormat'!D16,'[1]PROJECTD.B1F2.Y2022-23Format'!D16)</f>
        <v>255</v>
      </c>
      <c r="E16" s="85">
        <f>IF('[1]Higher of'!$C17="A",'[1]B1F2ADMY2021-22ACTFormat'!E16,'[1]PROJECTD.B1F2.Y2022-23Format'!E16)</f>
        <v>270</v>
      </c>
      <c r="F16" s="85">
        <f>IF('[1]Higher of'!$C17="A",'[1]B1F2ADMY2021-22ACTFormat'!F16,'[1]PROJECTD.B1F2.Y2022-23Format'!F16)</f>
        <v>265</v>
      </c>
      <c r="G16" s="85">
        <f>IF('[1]Higher of'!$C17="A",'[1]B1F2ADMY2021-22ACTFormat'!G16,'[1]PROJECTD.B1F2.Y2022-23Format'!G16)</f>
        <v>257</v>
      </c>
      <c r="H16" s="85">
        <f>IF('[1]Higher of'!$C17="A",'[1]B1F2ADMY2021-22ACTFormat'!H16,'[1]PROJECTD.B1F2.Y2022-23Format'!H16)</f>
        <v>242</v>
      </c>
      <c r="I16" s="85">
        <f>IF('[1]Higher of'!$C17="A",'[1]B1F2ADMY2021-22ACTFormat'!I16,'[1]PROJECTD.B1F2.Y2022-23Format'!I16)</f>
        <v>273</v>
      </c>
      <c r="J16" s="85">
        <f>IF('[1]Higher of'!$C17="A",'[1]B1F2ADMY2021-22ACTFormat'!J16,'[1]PROJECTD.B1F2.Y2022-23Format'!J16)</f>
        <v>299</v>
      </c>
      <c r="K16" s="85">
        <f>IF('[1]Higher of'!$C17="A",'[1]B1F2ADMY2021-22ACTFormat'!K16,'[1]PROJECTD.B1F2.Y2022-23Format'!K16)</f>
        <v>286</v>
      </c>
      <c r="L16" s="85">
        <f>IF('[1]Higher of'!$C17="A",'[1]B1F2ADMY2021-22ACTFormat'!L16,'[1]PROJECTD.B1F2.Y2022-23Format'!L16)</f>
        <v>406</v>
      </c>
      <c r="M16" s="85">
        <f>IF('[1]Higher of'!$C17="A",'[1]B1F2ADMY2021-22ACTFormat'!M16,'[1]PROJECTD.B1F2.Y2022-23Format'!M16)</f>
        <v>361</v>
      </c>
      <c r="N16" s="85">
        <f>IF('[1]Higher of'!$C17="A",'[1]B1F2ADMY2021-22ACTFormat'!N16,'[1]PROJECTD.B1F2.Y2022-23Format'!N16)</f>
        <v>331</v>
      </c>
      <c r="O16" s="85">
        <f>IF('[1]Higher of'!$C17="A",'[1]B1F2ADMY2021-22ACTFormat'!O16,'[1]PROJECTD.B1F2.Y2022-23Format'!O16)</f>
        <v>310</v>
      </c>
      <c r="P16" s="86">
        <f t="shared" si="0"/>
        <v>3824</v>
      </c>
      <c r="S16" s="87"/>
      <c r="U16" s="87"/>
    </row>
    <row r="17" spans="1:21">
      <c r="A17" s="84" t="s">
        <v>42</v>
      </c>
      <c r="B17" s="84" t="s">
        <v>43</v>
      </c>
      <c r="C17" s="85">
        <f>IF('[1]Higher of'!$C18="A",'[1]B1F2ADMY2021-22ACTFormat'!C17,'[1]PROJECTD.B1F2.Y2022-23Format'!C17)</f>
        <v>860</v>
      </c>
      <c r="D17" s="85">
        <f>IF('[1]Higher of'!$C18="A",'[1]B1F2ADMY2021-22ACTFormat'!D17,'[1]PROJECTD.B1F2.Y2022-23Format'!D17)</f>
        <v>931</v>
      </c>
      <c r="E17" s="85">
        <f>IF('[1]Higher of'!$C18="A",'[1]B1F2ADMY2021-22ACTFormat'!E17,'[1]PROJECTD.B1F2.Y2022-23Format'!E17)</f>
        <v>876</v>
      </c>
      <c r="F17" s="85">
        <f>IF('[1]Higher of'!$C18="A",'[1]B1F2ADMY2021-22ACTFormat'!F17,'[1]PROJECTD.B1F2.Y2022-23Format'!F17)</f>
        <v>865</v>
      </c>
      <c r="G17" s="85">
        <f>IF('[1]Higher of'!$C18="A",'[1]B1F2ADMY2021-22ACTFormat'!G17,'[1]PROJECTD.B1F2.Y2022-23Format'!G17)</f>
        <v>919</v>
      </c>
      <c r="H17" s="85">
        <f>IF('[1]Higher of'!$C18="A",'[1]B1F2ADMY2021-22ACTFormat'!H17,'[1]PROJECTD.B1F2.Y2022-23Format'!H17)</f>
        <v>913</v>
      </c>
      <c r="I17" s="85">
        <f>IF('[1]Higher of'!$C18="A",'[1]B1F2ADMY2021-22ACTFormat'!I17,'[1]PROJECTD.B1F2.Y2022-23Format'!I17)</f>
        <v>979</v>
      </c>
      <c r="J17" s="85">
        <f>IF('[1]Higher of'!$C18="A",'[1]B1F2ADMY2021-22ACTFormat'!J17,'[1]PROJECTD.B1F2.Y2022-23Format'!J17)</f>
        <v>1027</v>
      </c>
      <c r="K17" s="85">
        <f>IF('[1]Higher of'!$C18="A",'[1]B1F2ADMY2021-22ACTFormat'!K17,'[1]PROJECTD.B1F2.Y2022-23Format'!K17)</f>
        <v>1090</v>
      </c>
      <c r="L17" s="85">
        <f>IF('[1]Higher of'!$C18="A",'[1]B1F2ADMY2021-22ACTFormat'!L17,'[1]PROJECTD.B1F2.Y2022-23Format'!L17)</f>
        <v>1389</v>
      </c>
      <c r="M17" s="85">
        <f>IF('[1]Higher of'!$C18="A",'[1]B1F2ADMY2021-22ACTFormat'!M17,'[1]PROJECTD.B1F2.Y2022-23Format'!M17)</f>
        <v>1301</v>
      </c>
      <c r="N17" s="85">
        <f>IF('[1]Higher of'!$C18="A",'[1]B1F2ADMY2021-22ACTFormat'!N17,'[1]PROJECTD.B1F2.Y2022-23Format'!N17)</f>
        <v>973</v>
      </c>
      <c r="O17" s="85">
        <f>IF('[1]Higher of'!$C18="A",'[1]B1F2ADMY2021-22ACTFormat'!O17,'[1]PROJECTD.B1F2.Y2022-23Format'!O17)</f>
        <v>951</v>
      </c>
      <c r="P17" s="86">
        <f t="shared" si="0"/>
        <v>13074</v>
      </c>
      <c r="S17" s="87"/>
      <c r="U17" s="87"/>
    </row>
    <row r="18" spans="1:21">
      <c r="A18" s="84" t="s">
        <v>44</v>
      </c>
      <c r="B18" s="84" t="s">
        <v>45</v>
      </c>
      <c r="C18" s="85">
        <f>IF('[1]Higher of'!$C19="A",'[1]B1F2ADMY2021-22ACTFormat'!C18,'[1]PROJECTD.B1F2.Y2022-23Format'!C18)</f>
        <v>1687</v>
      </c>
      <c r="D18" s="85">
        <f>IF('[1]Higher of'!$C19="A",'[1]B1F2ADMY2021-22ACTFormat'!D18,'[1]PROJECTD.B1F2.Y2022-23Format'!D18)</f>
        <v>1863</v>
      </c>
      <c r="E18" s="85">
        <f>IF('[1]Higher of'!$C19="A",'[1]B1F2ADMY2021-22ACTFormat'!E18,'[1]PROJECTD.B1F2.Y2022-23Format'!E18)</f>
        <v>1541</v>
      </c>
      <c r="F18" s="85">
        <f>IF('[1]Higher of'!$C19="A",'[1]B1F2ADMY2021-22ACTFormat'!F18,'[1]PROJECTD.B1F2.Y2022-23Format'!F18)</f>
        <v>1767</v>
      </c>
      <c r="G18" s="85">
        <f>IF('[1]Higher of'!$C19="A",'[1]B1F2ADMY2021-22ACTFormat'!G18,'[1]PROJECTD.B1F2.Y2022-23Format'!G18)</f>
        <v>1681</v>
      </c>
      <c r="H18" s="85">
        <f>IF('[1]Higher of'!$C19="A",'[1]B1F2ADMY2021-22ACTFormat'!H18,'[1]PROJECTD.B1F2.Y2022-23Format'!H18)</f>
        <v>1564</v>
      </c>
      <c r="I18" s="85">
        <f>IF('[1]Higher of'!$C19="A",'[1]B1F2ADMY2021-22ACTFormat'!I18,'[1]PROJECTD.B1F2.Y2022-23Format'!I18)</f>
        <v>1682</v>
      </c>
      <c r="J18" s="85">
        <f>IF('[1]Higher of'!$C19="A",'[1]B1F2ADMY2021-22ACTFormat'!J18,'[1]PROJECTD.B1F2.Y2022-23Format'!J18)</f>
        <v>1675</v>
      </c>
      <c r="K18" s="85">
        <f>IF('[1]Higher of'!$C19="A",'[1]B1F2ADMY2021-22ACTFormat'!K18,'[1]PROJECTD.B1F2.Y2022-23Format'!K18)</f>
        <v>1704</v>
      </c>
      <c r="L18" s="85">
        <f>IF('[1]Higher of'!$C19="A",'[1]B1F2ADMY2021-22ACTFormat'!L18,'[1]PROJECTD.B1F2.Y2022-23Format'!L18)</f>
        <v>2014</v>
      </c>
      <c r="M18" s="85">
        <f>IF('[1]Higher of'!$C19="A",'[1]B1F2ADMY2021-22ACTFormat'!M18,'[1]PROJECTD.B1F2.Y2022-23Format'!M18)</f>
        <v>1939</v>
      </c>
      <c r="N18" s="85">
        <f>IF('[1]Higher of'!$C19="A",'[1]B1F2ADMY2021-22ACTFormat'!N18,'[1]PROJECTD.B1F2.Y2022-23Format'!N18)</f>
        <v>1770</v>
      </c>
      <c r="O18" s="85">
        <f>IF('[1]Higher of'!$C19="A",'[1]B1F2ADMY2021-22ACTFormat'!O18,'[1]PROJECTD.B1F2.Y2022-23Format'!O18)</f>
        <v>1669</v>
      </c>
      <c r="P18" s="86">
        <f t="shared" si="0"/>
        <v>22556</v>
      </c>
      <c r="S18" s="87"/>
      <c r="U18" s="87"/>
    </row>
    <row r="19" spans="1:21">
      <c r="A19" s="84" t="s">
        <v>46</v>
      </c>
      <c r="B19" s="84" t="s">
        <v>47</v>
      </c>
      <c r="C19" s="85">
        <f>IF('[1]Higher of'!$C20="A",'[1]B1F2ADMY2021-22ACTFormat'!C19,'[1]PROJECTD.B1F2.Y2022-23Format'!C19)</f>
        <v>325</v>
      </c>
      <c r="D19" s="85">
        <f>IF('[1]Higher of'!$C20="A",'[1]B1F2ADMY2021-22ACTFormat'!D19,'[1]PROJECTD.B1F2.Y2022-23Format'!D19)</f>
        <v>332</v>
      </c>
      <c r="E19" s="85">
        <f>IF('[1]Higher of'!$C20="A",'[1]B1F2ADMY2021-22ACTFormat'!E19,'[1]PROJECTD.B1F2.Y2022-23Format'!E19)</f>
        <v>288</v>
      </c>
      <c r="F19" s="85">
        <f>IF('[1]Higher of'!$C20="A",'[1]B1F2ADMY2021-22ACTFormat'!F19,'[1]PROJECTD.B1F2.Y2022-23Format'!F19)</f>
        <v>313</v>
      </c>
      <c r="G19" s="85">
        <f>IF('[1]Higher of'!$C20="A",'[1]B1F2ADMY2021-22ACTFormat'!G19,'[1]PROJECTD.B1F2.Y2022-23Format'!G19)</f>
        <v>275</v>
      </c>
      <c r="H19" s="85">
        <f>IF('[1]Higher of'!$C20="A",'[1]B1F2ADMY2021-22ACTFormat'!H19,'[1]PROJECTD.B1F2.Y2022-23Format'!H19)</f>
        <v>307</v>
      </c>
      <c r="I19" s="85">
        <f>IF('[1]Higher of'!$C20="A",'[1]B1F2ADMY2021-22ACTFormat'!I19,'[1]PROJECTD.B1F2.Y2022-23Format'!I19)</f>
        <v>278</v>
      </c>
      <c r="J19" s="85">
        <f>IF('[1]Higher of'!$C20="A",'[1]B1F2ADMY2021-22ACTFormat'!J19,'[1]PROJECTD.B1F2.Y2022-23Format'!J19)</f>
        <v>260</v>
      </c>
      <c r="K19" s="85">
        <f>IF('[1]Higher of'!$C20="A",'[1]B1F2ADMY2021-22ACTFormat'!K19,'[1]PROJECTD.B1F2.Y2022-23Format'!K19)</f>
        <v>321</v>
      </c>
      <c r="L19" s="85">
        <f>IF('[1]Higher of'!$C20="A",'[1]B1F2ADMY2021-22ACTFormat'!L19,'[1]PROJECTD.B1F2.Y2022-23Format'!L19)</f>
        <v>427</v>
      </c>
      <c r="M19" s="85">
        <f>IF('[1]Higher of'!$C20="A",'[1]B1F2ADMY2021-22ACTFormat'!M19,'[1]PROJECTD.B1F2.Y2022-23Format'!M19)</f>
        <v>388</v>
      </c>
      <c r="N19" s="85">
        <f>IF('[1]Higher of'!$C20="A",'[1]B1F2ADMY2021-22ACTFormat'!N19,'[1]PROJECTD.B1F2.Y2022-23Format'!N19)</f>
        <v>346</v>
      </c>
      <c r="O19" s="85">
        <f>IF('[1]Higher of'!$C20="A",'[1]B1F2ADMY2021-22ACTFormat'!O19,'[1]PROJECTD.B1F2.Y2022-23Format'!O19)</f>
        <v>350</v>
      </c>
      <c r="P19" s="86">
        <f t="shared" si="0"/>
        <v>4210</v>
      </c>
      <c r="S19" s="87"/>
      <c r="U19" s="87"/>
    </row>
    <row r="20" spans="1:21">
      <c r="A20" s="84" t="s">
        <v>48</v>
      </c>
      <c r="B20" s="84" t="s">
        <v>49</v>
      </c>
      <c r="C20" s="85">
        <f>IF('[1]Higher of'!$C21="A",'[1]B1F2ADMY2021-22ACTFormat'!C20,'[1]PROJECTD.B1F2.Y2022-23Format'!C20)</f>
        <v>843</v>
      </c>
      <c r="D20" s="85">
        <f>IF('[1]Higher of'!$C21="A",'[1]B1F2ADMY2021-22ACTFormat'!D20,'[1]PROJECTD.B1F2.Y2022-23Format'!D20)</f>
        <v>794</v>
      </c>
      <c r="E20" s="85">
        <f>IF('[1]Higher of'!$C21="A",'[1]B1F2ADMY2021-22ACTFormat'!E20,'[1]PROJECTD.B1F2.Y2022-23Format'!E20)</f>
        <v>799</v>
      </c>
      <c r="F20" s="85">
        <f>IF('[1]Higher of'!$C21="A",'[1]B1F2ADMY2021-22ACTFormat'!F20,'[1]PROJECTD.B1F2.Y2022-23Format'!F20)</f>
        <v>785</v>
      </c>
      <c r="G20" s="85">
        <f>IF('[1]Higher of'!$C21="A",'[1]B1F2ADMY2021-22ACTFormat'!G20,'[1]PROJECTD.B1F2.Y2022-23Format'!G20)</f>
        <v>806</v>
      </c>
      <c r="H20" s="85">
        <f>IF('[1]Higher of'!$C21="A",'[1]B1F2ADMY2021-22ACTFormat'!H20,'[1]PROJECTD.B1F2.Y2022-23Format'!H20)</f>
        <v>812</v>
      </c>
      <c r="I20" s="85">
        <f>IF('[1]Higher of'!$C21="A",'[1]B1F2ADMY2021-22ACTFormat'!I20,'[1]PROJECTD.B1F2.Y2022-23Format'!I20)</f>
        <v>875</v>
      </c>
      <c r="J20" s="85">
        <f>IF('[1]Higher of'!$C21="A",'[1]B1F2ADMY2021-22ACTFormat'!J20,'[1]PROJECTD.B1F2.Y2022-23Format'!J20)</f>
        <v>904</v>
      </c>
      <c r="K20" s="85">
        <f>IF('[1]Higher of'!$C21="A",'[1]B1F2ADMY2021-22ACTFormat'!K20,'[1]PROJECTD.B1F2.Y2022-23Format'!K20)</f>
        <v>899</v>
      </c>
      <c r="L20" s="85">
        <f>IF('[1]Higher of'!$C21="A",'[1]B1F2ADMY2021-22ACTFormat'!L20,'[1]PROJECTD.B1F2.Y2022-23Format'!L20)</f>
        <v>1076</v>
      </c>
      <c r="M20" s="85">
        <f>IF('[1]Higher of'!$C21="A",'[1]B1F2ADMY2021-22ACTFormat'!M20,'[1]PROJECTD.B1F2.Y2022-23Format'!M20)</f>
        <v>1053</v>
      </c>
      <c r="N20" s="85">
        <f>IF('[1]Higher of'!$C21="A",'[1]B1F2ADMY2021-22ACTFormat'!N20,'[1]PROJECTD.B1F2.Y2022-23Format'!N20)</f>
        <v>872</v>
      </c>
      <c r="O20" s="85">
        <f>IF('[1]Higher of'!$C21="A",'[1]B1F2ADMY2021-22ACTFormat'!O20,'[1]PROJECTD.B1F2.Y2022-23Format'!O20)</f>
        <v>909</v>
      </c>
      <c r="P20" s="86">
        <f t="shared" si="0"/>
        <v>11427</v>
      </c>
      <c r="S20" s="87"/>
      <c r="U20" s="87"/>
    </row>
    <row r="21" spans="1:21">
      <c r="A21" s="84" t="s">
        <v>50</v>
      </c>
      <c r="B21" s="84" t="s">
        <v>51</v>
      </c>
      <c r="C21" s="85">
        <f>IF('[1]Higher of'!$C22="A",'[1]B1F2ADMY2021-22ACTFormat'!C21,'[1]PROJECTD.B1F2.Y2022-23Format'!C21)</f>
        <v>2576</v>
      </c>
      <c r="D21" s="85">
        <f>IF('[1]Higher of'!$C22="A",'[1]B1F2ADMY2021-22ACTFormat'!D21,'[1]PROJECTD.B1F2.Y2022-23Format'!D21)</f>
        <v>2583</v>
      </c>
      <c r="E21" s="85">
        <f>IF('[1]Higher of'!$C22="A",'[1]B1F2ADMY2021-22ACTFormat'!E21,'[1]PROJECTD.B1F2.Y2022-23Format'!E21)</f>
        <v>2341</v>
      </c>
      <c r="F21" s="85">
        <f>IF('[1]Higher of'!$C22="A",'[1]B1F2ADMY2021-22ACTFormat'!F21,'[1]PROJECTD.B1F2.Y2022-23Format'!F21)</f>
        <v>2447</v>
      </c>
      <c r="G21" s="85">
        <f>IF('[1]Higher of'!$C22="A",'[1]B1F2ADMY2021-22ACTFormat'!G21,'[1]PROJECTD.B1F2.Y2022-23Format'!G21)</f>
        <v>2547</v>
      </c>
      <c r="H21" s="85">
        <f>IF('[1]Higher of'!$C22="A",'[1]B1F2ADMY2021-22ACTFormat'!H21,'[1]PROJECTD.B1F2.Y2022-23Format'!H21)</f>
        <v>2595</v>
      </c>
      <c r="I21" s="85">
        <f>IF('[1]Higher of'!$C22="A",'[1]B1F2ADMY2021-22ACTFormat'!I21,'[1]PROJECTD.B1F2.Y2022-23Format'!I21)</f>
        <v>2575</v>
      </c>
      <c r="J21" s="85">
        <f>IF('[1]Higher of'!$C22="A",'[1]B1F2ADMY2021-22ACTFormat'!J21,'[1]PROJECTD.B1F2.Y2022-23Format'!J21)</f>
        <v>2668</v>
      </c>
      <c r="K21" s="85">
        <f>IF('[1]Higher of'!$C22="A",'[1]B1F2ADMY2021-22ACTFormat'!K21,'[1]PROJECTD.B1F2.Y2022-23Format'!K21)</f>
        <v>2882</v>
      </c>
      <c r="L21" s="85">
        <f>IF('[1]Higher of'!$C22="A",'[1]B1F2ADMY2021-22ACTFormat'!L21,'[1]PROJECTD.B1F2.Y2022-23Format'!L21)</f>
        <v>3236</v>
      </c>
      <c r="M21" s="85">
        <f>IF('[1]Higher of'!$C22="A",'[1]B1F2ADMY2021-22ACTFormat'!M21,'[1]PROJECTD.B1F2.Y2022-23Format'!M21)</f>
        <v>3221</v>
      </c>
      <c r="N21" s="85">
        <f>IF('[1]Higher of'!$C22="A",'[1]B1F2ADMY2021-22ACTFormat'!N21,'[1]PROJECTD.B1F2.Y2022-23Format'!N21)</f>
        <v>2560</v>
      </c>
      <c r="O21" s="85">
        <f>IF('[1]Higher of'!$C22="A",'[1]B1F2ADMY2021-22ACTFormat'!O21,'[1]PROJECTD.B1F2.Y2022-23Format'!O21)</f>
        <v>2411</v>
      </c>
      <c r="P21" s="86">
        <f t="shared" si="0"/>
        <v>34642</v>
      </c>
      <c r="S21" s="87"/>
      <c r="U21" s="87"/>
    </row>
    <row r="22" spans="1:21">
      <c r="A22" s="84" t="s">
        <v>52</v>
      </c>
      <c r="B22" s="84" t="s">
        <v>53</v>
      </c>
      <c r="C22" s="85">
        <f>IF('[1]Higher of'!$C23="A",'[1]B1F2ADMY2021-22ACTFormat'!C22,'[1]PROJECTD.B1F2.Y2022-23Format'!C22)</f>
        <v>454</v>
      </c>
      <c r="D22" s="85">
        <f>IF('[1]Higher of'!$C23="A",'[1]B1F2ADMY2021-22ACTFormat'!D22,'[1]PROJECTD.B1F2.Y2022-23Format'!D22)</f>
        <v>457</v>
      </c>
      <c r="E22" s="85">
        <f>IF('[1]Higher of'!$C23="A",'[1]B1F2ADMY2021-22ACTFormat'!E22,'[1]PROJECTD.B1F2.Y2022-23Format'!E22)</f>
        <v>384</v>
      </c>
      <c r="F22" s="85">
        <f>IF('[1]Higher of'!$C23="A",'[1]B1F2ADMY2021-22ACTFormat'!F22,'[1]PROJECTD.B1F2.Y2022-23Format'!F22)</f>
        <v>413</v>
      </c>
      <c r="G22" s="85">
        <f>IF('[1]Higher of'!$C23="A",'[1]B1F2ADMY2021-22ACTFormat'!G22,'[1]PROJECTD.B1F2.Y2022-23Format'!G22)</f>
        <v>404</v>
      </c>
      <c r="H22" s="85">
        <f>IF('[1]Higher of'!$C23="A",'[1]B1F2ADMY2021-22ACTFormat'!H22,'[1]PROJECTD.B1F2.Y2022-23Format'!H22)</f>
        <v>386</v>
      </c>
      <c r="I22" s="85">
        <f>IF('[1]Higher of'!$C23="A",'[1]B1F2ADMY2021-22ACTFormat'!I22,'[1]PROJECTD.B1F2.Y2022-23Format'!I22)</f>
        <v>426</v>
      </c>
      <c r="J22" s="85">
        <f>IF('[1]Higher of'!$C23="A",'[1]B1F2ADMY2021-22ACTFormat'!J22,'[1]PROJECTD.B1F2.Y2022-23Format'!J22)</f>
        <v>401</v>
      </c>
      <c r="K22" s="85">
        <f>IF('[1]Higher of'!$C23="A",'[1]B1F2ADMY2021-22ACTFormat'!K22,'[1]PROJECTD.B1F2.Y2022-23Format'!K22)</f>
        <v>456</v>
      </c>
      <c r="L22" s="85">
        <f>IF('[1]Higher of'!$C23="A",'[1]B1F2ADMY2021-22ACTFormat'!L22,'[1]PROJECTD.B1F2.Y2022-23Format'!L22)</f>
        <v>553</v>
      </c>
      <c r="M22" s="85">
        <f>IF('[1]Higher of'!$C23="A",'[1]B1F2ADMY2021-22ACTFormat'!M22,'[1]PROJECTD.B1F2.Y2022-23Format'!M22)</f>
        <v>538</v>
      </c>
      <c r="N22" s="85">
        <f>IF('[1]Higher of'!$C23="A",'[1]B1F2ADMY2021-22ACTFormat'!N22,'[1]PROJECTD.B1F2.Y2022-23Format'!N22)</f>
        <v>320</v>
      </c>
      <c r="O22" s="85">
        <f>IF('[1]Higher of'!$C23="A",'[1]B1F2ADMY2021-22ACTFormat'!O22,'[1]PROJECTD.B1F2.Y2022-23Format'!O22)</f>
        <v>389</v>
      </c>
      <c r="P22" s="86">
        <f t="shared" si="0"/>
        <v>5581</v>
      </c>
      <c r="S22" s="87"/>
      <c r="U22" s="87"/>
    </row>
    <row r="23" spans="1:21">
      <c r="A23" s="84" t="s">
        <v>54</v>
      </c>
      <c r="B23" s="84" t="s">
        <v>55</v>
      </c>
      <c r="C23" s="85">
        <f>IF('[1]Higher of'!$C24="A",'[1]B1F2ADMY2021-22ACTFormat'!C23,'[1]PROJECTD.B1F2.Y2022-23Format'!C23)</f>
        <v>716</v>
      </c>
      <c r="D23" s="85">
        <f>IF('[1]Higher of'!$C24="A",'[1]B1F2ADMY2021-22ACTFormat'!D23,'[1]PROJECTD.B1F2.Y2022-23Format'!D23)</f>
        <v>870</v>
      </c>
      <c r="E23" s="85">
        <f>IF('[1]Higher of'!$C24="A",'[1]B1F2ADMY2021-22ACTFormat'!E23,'[1]PROJECTD.B1F2.Y2022-23Format'!E23)</f>
        <v>725</v>
      </c>
      <c r="F23" s="85">
        <f>IF('[1]Higher of'!$C24="A",'[1]B1F2ADMY2021-22ACTFormat'!F23,'[1]PROJECTD.B1F2.Y2022-23Format'!F23)</f>
        <v>777</v>
      </c>
      <c r="G23" s="85">
        <f>IF('[1]Higher of'!$C24="A",'[1]B1F2ADMY2021-22ACTFormat'!G23,'[1]PROJECTD.B1F2.Y2022-23Format'!G23)</f>
        <v>781</v>
      </c>
      <c r="H23" s="85">
        <f>IF('[1]Higher of'!$C24="A",'[1]B1F2ADMY2021-22ACTFormat'!H23,'[1]PROJECTD.B1F2.Y2022-23Format'!H23)</f>
        <v>793</v>
      </c>
      <c r="I23" s="85">
        <f>IF('[1]Higher of'!$C24="A",'[1]B1F2ADMY2021-22ACTFormat'!I23,'[1]PROJECTD.B1F2.Y2022-23Format'!I23)</f>
        <v>796</v>
      </c>
      <c r="J23" s="85">
        <f>IF('[1]Higher of'!$C24="A",'[1]B1F2ADMY2021-22ACTFormat'!J23,'[1]PROJECTD.B1F2.Y2022-23Format'!J23)</f>
        <v>855</v>
      </c>
      <c r="K23" s="85">
        <f>IF('[1]Higher of'!$C24="A",'[1]B1F2ADMY2021-22ACTFormat'!K23,'[1]PROJECTD.B1F2.Y2022-23Format'!K23)</f>
        <v>867</v>
      </c>
      <c r="L23" s="85">
        <f>IF('[1]Higher of'!$C24="A",'[1]B1F2ADMY2021-22ACTFormat'!L23,'[1]PROJECTD.B1F2.Y2022-23Format'!L23)</f>
        <v>925</v>
      </c>
      <c r="M23" s="85">
        <f>IF('[1]Higher of'!$C24="A",'[1]B1F2ADMY2021-22ACTFormat'!M23,'[1]PROJECTD.B1F2.Y2022-23Format'!M23)</f>
        <v>956</v>
      </c>
      <c r="N23" s="85">
        <f>IF('[1]Higher of'!$C24="A",'[1]B1F2ADMY2021-22ACTFormat'!N23,'[1]PROJECTD.B1F2.Y2022-23Format'!N23)</f>
        <v>881</v>
      </c>
      <c r="O23" s="85">
        <f>IF('[1]Higher of'!$C24="A",'[1]B1F2ADMY2021-22ACTFormat'!O23,'[1]PROJECTD.B1F2.Y2022-23Format'!O23)</f>
        <v>855</v>
      </c>
      <c r="P23" s="86">
        <f t="shared" si="0"/>
        <v>10797</v>
      </c>
      <c r="S23" s="87"/>
      <c r="U23" s="87"/>
    </row>
    <row r="24" spans="1:21">
      <c r="A24" s="84" t="s">
        <v>56</v>
      </c>
      <c r="B24" s="84" t="s">
        <v>57</v>
      </c>
      <c r="C24" s="85">
        <f>IF('[1]Higher of'!$C25="A",'[1]B1F2ADMY2021-22ACTFormat'!C24,'[1]PROJECTD.B1F2.Y2022-23Format'!C24)</f>
        <v>138</v>
      </c>
      <c r="D24" s="85">
        <f>IF('[1]Higher of'!$C25="A",'[1]B1F2ADMY2021-22ACTFormat'!D24,'[1]PROJECTD.B1F2.Y2022-23Format'!D24)</f>
        <v>161</v>
      </c>
      <c r="E24" s="85">
        <f>IF('[1]Higher of'!$C25="A",'[1]B1F2ADMY2021-22ACTFormat'!E24,'[1]PROJECTD.B1F2.Y2022-23Format'!E24)</f>
        <v>155</v>
      </c>
      <c r="F24" s="85">
        <f>IF('[1]Higher of'!$C25="A",'[1]B1F2ADMY2021-22ACTFormat'!F24,'[1]PROJECTD.B1F2.Y2022-23Format'!F24)</f>
        <v>143</v>
      </c>
      <c r="G24" s="85">
        <f>IF('[1]Higher of'!$C25="A",'[1]B1F2ADMY2021-22ACTFormat'!G24,'[1]PROJECTD.B1F2.Y2022-23Format'!G24)</f>
        <v>167</v>
      </c>
      <c r="H24" s="85">
        <f>IF('[1]Higher of'!$C25="A",'[1]B1F2ADMY2021-22ACTFormat'!H24,'[1]PROJECTD.B1F2.Y2022-23Format'!H24)</f>
        <v>145</v>
      </c>
      <c r="I24" s="85">
        <f>IF('[1]Higher of'!$C25="A",'[1]B1F2ADMY2021-22ACTFormat'!I24,'[1]PROJECTD.B1F2.Y2022-23Format'!I24)</f>
        <v>142</v>
      </c>
      <c r="J24" s="85">
        <f>IF('[1]Higher of'!$C25="A",'[1]B1F2ADMY2021-22ACTFormat'!J24,'[1]PROJECTD.B1F2.Y2022-23Format'!J24)</f>
        <v>143</v>
      </c>
      <c r="K24" s="85">
        <f>IF('[1]Higher of'!$C25="A",'[1]B1F2ADMY2021-22ACTFormat'!K24,'[1]PROJECTD.B1F2.Y2022-23Format'!K24)</f>
        <v>130</v>
      </c>
      <c r="L24" s="85">
        <f>IF('[1]Higher of'!$C25="A",'[1]B1F2ADMY2021-22ACTFormat'!L24,'[1]PROJECTD.B1F2.Y2022-23Format'!L24)</f>
        <v>172</v>
      </c>
      <c r="M24" s="85">
        <f>IF('[1]Higher of'!$C25="A",'[1]B1F2ADMY2021-22ACTFormat'!M24,'[1]PROJECTD.B1F2.Y2022-23Format'!M24)</f>
        <v>160</v>
      </c>
      <c r="N24" s="85">
        <f>IF('[1]Higher of'!$C25="A",'[1]B1F2ADMY2021-22ACTFormat'!N24,'[1]PROJECTD.B1F2.Y2022-23Format'!N24)</f>
        <v>146</v>
      </c>
      <c r="O24" s="85">
        <f>IF('[1]Higher of'!$C25="A",'[1]B1F2ADMY2021-22ACTFormat'!O24,'[1]PROJECTD.B1F2.Y2022-23Format'!O24)</f>
        <v>124</v>
      </c>
      <c r="P24" s="86">
        <f t="shared" si="0"/>
        <v>1926</v>
      </c>
      <c r="S24" s="87"/>
      <c r="U24" s="87"/>
    </row>
    <row r="25" spans="1:21">
      <c r="A25" s="84" t="s">
        <v>58</v>
      </c>
      <c r="B25" s="84" t="s">
        <v>59</v>
      </c>
      <c r="C25" s="85">
        <f>IF('[1]Higher of'!$C26="A",'[1]B1F2ADMY2021-22ACTFormat'!C25,'[1]PROJECTD.B1F2.Y2022-23Format'!C25)</f>
        <v>474</v>
      </c>
      <c r="D25" s="85">
        <f>IF('[1]Higher of'!$C26="A",'[1]B1F2ADMY2021-22ACTFormat'!D25,'[1]PROJECTD.B1F2.Y2022-23Format'!D25)</f>
        <v>513</v>
      </c>
      <c r="E25" s="85">
        <f>IF('[1]Higher of'!$C26="A",'[1]B1F2ADMY2021-22ACTFormat'!E25,'[1]PROJECTD.B1F2.Y2022-23Format'!E25)</f>
        <v>523</v>
      </c>
      <c r="F25" s="85">
        <f>IF('[1]Higher of'!$C26="A",'[1]B1F2ADMY2021-22ACTFormat'!F25,'[1]PROJECTD.B1F2.Y2022-23Format'!F25)</f>
        <v>550</v>
      </c>
      <c r="G25" s="85">
        <f>IF('[1]Higher of'!$C26="A",'[1]B1F2ADMY2021-22ACTFormat'!G25,'[1]PROJECTD.B1F2.Y2022-23Format'!G25)</f>
        <v>580</v>
      </c>
      <c r="H25" s="85">
        <f>IF('[1]Higher of'!$C26="A",'[1]B1F2ADMY2021-22ACTFormat'!H25,'[1]PROJECTD.B1F2.Y2022-23Format'!H25)</f>
        <v>627</v>
      </c>
      <c r="I25" s="85">
        <f>IF('[1]Higher of'!$C26="A",'[1]B1F2ADMY2021-22ACTFormat'!I25,'[1]PROJECTD.B1F2.Y2022-23Format'!I25)</f>
        <v>628</v>
      </c>
      <c r="J25" s="85">
        <f>IF('[1]Higher of'!$C26="A",'[1]B1F2ADMY2021-22ACTFormat'!J25,'[1]PROJECTD.B1F2.Y2022-23Format'!J25)</f>
        <v>665</v>
      </c>
      <c r="K25" s="85">
        <f>IF('[1]Higher of'!$C26="A",'[1]B1F2ADMY2021-22ACTFormat'!K25,'[1]PROJECTD.B1F2.Y2022-23Format'!K25)</f>
        <v>627</v>
      </c>
      <c r="L25" s="85">
        <f>IF('[1]Higher of'!$C26="A",'[1]B1F2ADMY2021-22ACTFormat'!L25,'[1]PROJECTD.B1F2.Y2022-23Format'!L25)</f>
        <v>724</v>
      </c>
      <c r="M25" s="85">
        <f>IF('[1]Higher of'!$C26="A",'[1]B1F2ADMY2021-22ACTFormat'!M25,'[1]PROJECTD.B1F2.Y2022-23Format'!M25)</f>
        <v>747</v>
      </c>
      <c r="N25" s="85">
        <f>IF('[1]Higher of'!$C26="A",'[1]B1F2ADMY2021-22ACTFormat'!N25,'[1]PROJECTD.B1F2.Y2022-23Format'!N25)</f>
        <v>644</v>
      </c>
      <c r="O25" s="85">
        <f>IF('[1]Higher of'!$C26="A",'[1]B1F2ADMY2021-22ACTFormat'!O25,'[1]PROJECTD.B1F2.Y2022-23Format'!O25)</f>
        <v>609</v>
      </c>
      <c r="P25" s="86">
        <f t="shared" si="0"/>
        <v>7911</v>
      </c>
      <c r="S25" s="87"/>
      <c r="U25" s="87"/>
    </row>
    <row r="26" spans="1:21">
      <c r="A26" s="84" t="s">
        <v>60</v>
      </c>
      <c r="B26" s="84" t="s">
        <v>61</v>
      </c>
      <c r="C26" s="85">
        <f>IF('[1]Higher of'!$C27="A",'[1]B1F2ADMY2021-22ACTFormat'!C26,'[1]PROJECTD.B1F2.Y2022-23Format'!C26)</f>
        <v>185</v>
      </c>
      <c r="D26" s="85">
        <f>IF('[1]Higher of'!$C27="A",'[1]B1F2ADMY2021-22ACTFormat'!D26,'[1]PROJECTD.B1F2.Y2022-23Format'!D26)</f>
        <v>172</v>
      </c>
      <c r="E26" s="85">
        <f>IF('[1]Higher of'!$C27="A",'[1]B1F2ADMY2021-22ACTFormat'!E26,'[1]PROJECTD.B1F2.Y2022-23Format'!E26)</f>
        <v>178</v>
      </c>
      <c r="F26" s="85">
        <f>IF('[1]Higher of'!$C27="A",'[1]B1F2ADMY2021-22ACTFormat'!F26,'[1]PROJECTD.B1F2.Y2022-23Format'!F26)</f>
        <v>149</v>
      </c>
      <c r="G26" s="85">
        <f>IF('[1]Higher of'!$C27="A",'[1]B1F2ADMY2021-22ACTFormat'!G26,'[1]PROJECTD.B1F2.Y2022-23Format'!G26)</f>
        <v>166</v>
      </c>
      <c r="H26" s="85">
        <f>IF('[1]Higher of'!$C27="A",'[1]B1F2ADMY2021-22ACTFormat'!H26,'[1]PROJECTD.B1F2.Y2022-23Format'!H26)</f>
        <v>168</v>
      </c>
      <c r="I26" s="85">
        <f>IF('[1]Higher of'!$C27="A",'[1]B1F2ADMY2021-22ACTFormat'!I26,'[1]PROJECTD.B1F2.Y2022-23Format'!I26)</f>
        <v>155</v>
      </c>
      <c r="J26" s="85">
        <f>IF('[1]Higher of'!$C27="A",'[1]B1F2ADMY2021-22ACTFormat'!J26,'[1]PROJECTD.B1F2.Y2022-23Format'!J26)</f>
        <v>162</v>
      </c>
      <c r="K26" s="85">
        <f>IF('[1]Higher of'!$C27="A",'[1]B1F2ADMY2021-22ACTFormat'!K26,'[1]PROJECTD.B1F2.Y2022-23Format'!K26)</f>
        <v>196</v>
      </c>
      <c r="L26" s="85">
        <f>IF('[1]Higher of'!$C27="A",'[1]B1F2ADMY2021-22ACTFormat'!L26,'[1]PROJECTD.B1F2.Y2022-23Format'!L26)</f>
        <v>166</v>
      </c>
      <c r="M26" s="85">
        <f>IF('[1]Higher of'!$C27="A",'[1]B1F2ADMY2021-22ACTFormat'!M26,'[1]PROJECTD.B1F2.Y2022-23Format'!M26)</f>
        <v>200</v>
      </c>
      <c r="N26" s="85">
        <f>IF('[1]Higher of'!$C27="A",'[1]B1F2ADMY2021-22ACTFormat'!N26,'[1]PROJECTD.B1F2.Y2022-23Format'!N26)</f>
        <v>142</v>
      </c>
      <c r="O26" s="85">
        <f>IF('[1]Higher of'!$C27="A",'[1]B1F2ADMY2021-22ACTFormat'!O26,'[1]PROJECTD.B1F2.Y2022-23Format'!O26)</f>
        <v>163</v>
      </c>
      <c r="P26" s="86">
        <f t="shared" si="0"/>
        <v>2202</v>
      </c>
      <c r="S26" s="87"/>
      <c r="U26" s="87"/>
    </row>
    <row r="27" spans="1:21">
      <c r="A27" s="84" t="s">
        <v>62</v>
      </c>
      <c r="B27" s="84" t="s">
        <v>63</v>
      </c>
      <c r="C27" s="85">
        <f>IF('[1]Higher of'!$C28="A",'[1]B1F2ADMY2021-22ACTFormat'!C27,'[1]PROJECTD.B1F2.Y2022-23Format'!C27)</f>
        <v>1107</v>
      </c>
      <c r="D27" s="85">
        <f>IF('[1]Higher of'!$C28="A",'[1]B1F2ADMY2021-22ACTFormat'!D27,'[1]PROJECTD.B1F2.Y2022-23Format'!D27)</f>
        <v>1169</v>
      </c>
      <c r="E27" s="85">
        <f>IF('[1]Higher of'!$C28="A",'[1]B1F2ADMY2021-22ACTFormat'!E27,'[1]PROJECTD.B1F2.Y2022-23Format'!E27)</f>
        <v>1088</v>
      </c>
      <c r="F27" s="85">
        <f>IF('[1]Higher of'!$C28="A",'[1]B1F2ADMY2021-22ACTFormat'!F27,'[1]PROJECTD.B1F2.Y2022-23Format'!F27)</f>
        <v>1145</v>
      </c>
      <c r="G27" s="85">
        <f>IF('[1]Higher of'!$C28="A",'[1]B1F2ADMY2021-22ACTFormat'!G27,'[1]PROJECTD.B1F2.Y2022-23Format'!G27)</f>
        <v>1108</v>
      </c>
      <c r="H27" s="85">
        <f>IF('[1]Higher of'!$C28="A",'[1]B1F2ADMY2021-22ACTFormat'!H27,'[1]PROJECTD.B1F2.Y2022-23Format'!H27)</f>
        <v>1215</v>
      </c>
      <c r="I27" s="85">
        <f>IF('[1]Higher of'!$C28="A",'[1]B1F2ADMY2021-22ACTFormat'!I27,'[1]PROJECTD.B1F2.Y2022-23Format'!I27)</f>
        <v>1147</v>
      </c>
      <c r="J27" s="85">
        <f>IF('[1]Higher of'!$C28="A",'[1]B1F2ADMY2021-22ACTFormat'!J27,'[1]PROJECTD.B1F2.Y2022-23Format'!J27)</f>
        <v>1128</v>
      </c>
      <c r="K27" s="85">
        <f>IF('[1]Higher of'!$C28="A",'[1]B1F2ADMY2021-22ACTFormat'!K27,'[1]PROJECTD.B1F2.Y2022-23Format'!K27)</f>
        <v>1241</v>
      </c>
      <c r="L27" s="85">
        <f>IF('[1]Higher of'!$C28="A",'[1]B1F2ADMY2021-22ACTFormat'!L27,'[1]PROJECTD.B1F2.Y2022-23Format'!L27)</f>
        <v>1422</v>
      </c>
      <c r="M27" s="85">
        <f>IF('[1]Higher of'!$C28="A",'[1]B1F2ADMY2021-22ACTFormat'!M27,'[1]PROJECTD.B1F2.Y2022-23Format'!M27)</f>
        <v>1437</v>
      </c>
      <c r="N27" s="85">
        <f>IF('[1]Higher of'!$C28="A",'[1]B1F2ADMY2021-22ACTFormat'!N27,'[1]PROJECTD.B1F2.Y2022-23Format'!N27)</f>
        <v>1164</v>
      </c>
      <c r="O27" s="85">
        <f>IF('[1]Higher of'!$C28="A",'[1]B1F2ADMY2021-22ACTFormat'!O27,'[1]PROJECTD.B1F2.Y2022-23Format'!O27)</f>
        <v>1049</v>
      </c>
      <c r="P27" s="86">
        <f t="shared" si="0"/>
        <v>15420</v>
      </c>
      <c r="S27" s="87"/>
      <c r="U27" s="87"/>
    </row>
    <row r="28" spans="1:21">
      <c r="A28" s="84" t="s">
        <v>64</v>
      </c>
      <c r="B28" s="84" t="s">
        <v>65</v>
      </c>
      <c r="C28" s="85">
        <f>IF('[1]Higher of'!$C29="A",'[1]B1F2ADMY2021-22ACTFormat'!C28,'[1]PROJECTD.B1F2.Y2022-23Format'!C28)</f>
        <v>298</v>
      </c>
      <c r="D28" s="85">
        <f>IF('[1]Higher of'!$C29="A",'[1]B1F2ADMY2021-22ACTFormat'!D28,'[1]PROJECTD.B1F2.Y2022-23Format'!D28)</f>
        <v>300</v>
      </c>
      <c r="E28" s="85">
        <f>IF('[1]Higher of'!$C29="A",'[1]B1F2ADMY2021-22ACTFormat'!E28,'[1]PROJECTD.B1F2.Y2022-23Format'!E28)</f>
        <v>257</v>
      </c>
      <c r="F28" s="85">
        <f>IF('[1]Higher of'!$C29="A",'[1]B1F2ADMY2021-22ACTFormat'!F28,'[1]PROJECTD.B1F2.Y2022-23Format'!F28)</f>
        <v>281</v>
      </c>
      <c r="G28" s="85">
        <f>IF('[1]Higher of'!$C29="A",'[1]B1F2ADMY2021-22ACTFormat'!G28,'[1]PROJECTD.B1F2.Y2022-23Format'!G28)</f>
        <v>277</v>
      </c>
      <c r="H28" s="85">
        <f>IF('[1]Higher of'!$C29="A",'[1]B1F2ADMY2021-22ACTFormat'!H28,'[1]PROJECTD.B1F2.Y2022-23Format'!H28)</f>
        <v>308</v>
      </c>
      <c r="I28" s="85">
        <f>IF('[1]Higher of'!$C29="A",'[1]B1F2ADMY2021-22ACTFormat'!I28,'[1]PROJECTD.B1F2.Y2022-23Format'!I28)</f>
        <v>281</v>
      </c>
      <c r="J28" s="85">
        <f>IF('[1]Higher of'!$C29="A",'[1]B1F2ADMY2021-22ACTFormat'!J28,'[1]PROJECTD.B1F2.Y2022-23Format'!J28)</f>
        <v>295</v>
      </c>
      <c r="K28" s="85">
        <f>IF('[1]Higher of'!$C29="A",'[1]B1F2ADMY2021-22ACTFormat'!K28,'[1]PROJECTD.B1F2.Y2022-23Format'!K28)</f>
        <v>319</v>
      </c>
      <c r="L28" s="85">
        <f>IF('[1]Higher of'!$C29="A",'[1]B1F2ADMY2021-22ACTFormat'!L28,'[1]PROJECTD.B1F2.Y2022-23Format'!L28)</f>
        <v>358</v>
      </c>
      <c r="M28" s="85">
        <f>IF('[1]Higher of'!$C29="A",'[1]B1F2ADMY2021-22ACTFormat'!M28,'[1]PROJECTD.B1F2.Y2022-23Format'!M28)</f>
        <v>325</v>
      </c>
      <c r="N28" s="85">
        <f>IF('[1]Higher of'!$C29="A",'[1]B1F2ADMY2021-22ACTFormat'!N28,'[1]PROJECTD.B1F2.Y2022-23Format'!N28)</f>
        <v>276</v>
      </c>
      <c r="O28" s="85">
        <f>IF('[1]Higher of'!$C29="A",'[1]B1F2ADMY2021-22ACTFormat'!O28,'[1]PROJECTD.B1F2.Y2022-23Format'!O28)</f>
        <v>287</v>
      </c>
      <c r="P28" s="86">
        <f t="shared" si="0"/>
        <v>3862</v>
      </c>
      <c r="S28" s="87"/>
      <c r="U28" s="87"/>
    </row>
    <row r="29" spans="1:21">
      <c r="A29" s="84" t="s">
        <v>66</v>
      </c>
      <c r="B29" s="84" t="s">
        <v>67</v>
      </c>
      <c r="C29" s="85">
        <f>IF('[1]Higher of'!$C30="A",'[1]B1F2ADMY2021-22ACTFormat'!C29,'[1]PROJECTD.B1F2.Y2022-23Format'!C29)</f>
        <v>206</v>
      </c>
      <c r="D29" s="85">
        <f>IF('[1]Higher of'!$C30="A",'[1]B1F2ADMY2021-22ACTFormat'!D29,'[1]PROJECTD.B1F2.Y2022-23Format'!D29)</f>
        <v>229</v>
      </c>
      <c r="E29" s="85">
        <f>IF('[1]Higher of'!$C30="A",'[1]B1F2ADMY2021-22ACTFormat'!E29,'[1]PROJECTD.B1F2.Y2022-23Format'!E29)</f>
        <v>196</v>
      </c>
      <c r="F29" s="85">
        <f>IF('[1]Higher of'!$C30="A",'[1]B1F2ADMY2021-22ACTFormat'!F29,'[1]PROJECTD.B1F2.Y2022-23Format'!F29)</f>
        <v>219</v>
      </c>
      <c r="G29" s="85">
        <f>IF('[1]Higher of'!$C30="A",'[1]B1F2ADMY2021-22ACTFormat'!G29,'[1]PROJECTD.B1F2.Y2022-23Format'!G29)</f>
        <v>193</v>
      </c>
      <c r="H29" s="85">
        <f>IF('[1]Higher of'!$C30="A",'[1]B1F2ADMY2021-22ACTFormat'!H29,'[1]PROJECTD.B1F2.Y2022-23Format'!H29)</f>
        <v>209</v>
      </c>
      <c r="I29" s="85">
        <f>IF('[1]Higher of'!$C30="A",'[1]B1F2ADMY2021-22ACTFormat'!I29,'[1]PROJECTD.B1F2.Y2022-23Format'!I29)</f>
        <v>200</v>
      </c>
      <c r="J29" s="85">
        <f>IF('[1]Higher of'!$C30="A",'[1]B1F2ADMY2021-22ACTFormat'!J29,'[1]PROJECTD.B1F2.Y2022-23Format'!J29)</f>
        <v>194</v>
      </c>
      <c r="K29" s="85">
        <f>IF('[1]Higher of'!$C30="A",'[1]B1F2ADMY2021-22ACTFormat'!K29,'[1]PROJECTD.B1F2.Y2022-23Format'!K29)</f>
        <v>236</v>
      </c>
      <c r="L29" s="85">
        <f>IF('[1]Higher of'!$C30="A",'[1]B1F2ADMY2021-22ACTFormat'!L29,'[1]PROJECTD.B1F2.Y2022-23Format'!L29)</f>
        <v>271</v>
      </c>
      <c r="M29" s="85">
        <f>IF('[1]Higher of'!$C30="A",'[1]B1F2ADMY2021-22ACTFormat'!M29,'[1]PROJECTD.B1F2.Y2022-23Format'!M29)</f>
        <v>271</v>
      </c>
      <c r="N29" s="85">
        <f>IF('[1]Higher of'!$C30="A",'[1]B1F2ADMY2021-22ACTFormat'!N29,'[1]PROJECTD.B1F2.Y2022-23Format'!N29)</f>
        <v>207</v>
      </c>
      <c r="O29" s="85">
        <f>IF('[1]Higher of'!$C30="A",'[1]B1F2ADMY2021-22ACTFormat'!O29,'[1]PROJECTD.B1F2.Y2022-23Format'!O29)</f>
        <v>207</v>
      </c>
      <c r="P29" s="86">
        <f t="shared" si="0"/>
        <v>2838</v>
      </c>
      <c r="S29" s="87"/>
      <c r="U29" s="87"/>
    </row>
    <row r="30" spans="1:21">
      <c r="A30" s="84" t="s">
        <v>68</v>
      </c>
      <c r="B30" s="84" t="s">
        <v>69</v>
      </c>
      <c r="C30" s="85">
        <f>IF('[1]Higher of'!$C31="A",'[1]B1F2ADMY2021-22ACTFormat'!C30,'[1]PROJECTD.B1F2.Y2022-23Format'!C30)</f>
        <v>622</v>
      </c>
      <c r="D30" s="85">
        <f>IF('[1]Higher of'!$C31="A",'[1]B1F2ADMY2021-22ACTFormat'!D30,'[1]PROJECTD.B1F2.Y2022-23Format'!D30)</f>
        <v>652</v>
      </c>
      <c r="E30" s="85">
        <f>IF('[1]Higher of'!$C31="A",'[1]B1F2ADMY2021-22ACTFormat'!E30,'[1]PROJECTD.B1F2.Y2022-23Format'!E30)</f>
        <v>630</v>
      </c>
      <c r="F30" s="85">
        <f>IF('[1]Higher of'!$C31="A",'[1]B1F2ADMY2021-22ACTFormat'!F30,'[1]PROJECTD.B1F2.Y2022-23Format'!F30)</f>
        <v>652</v>
      </c>
      <c r="G30" s="85">
        <f>IF('[1]Higher of'!$C31="A",'[1]B1F2ADMY2021-22ACTFormat'!G30,'[1]PROJECTD.B1F2.Y2022-23Format'!G30)</f>
        <v>647</v>
      </c>
      <c r="H30" s="85">
        <f>IF('[1]Higher of'!$C31="A",'[1]B1F2ADMY2021-22ACTFormat'!H30,'[1]PROJECTD.B1F2.Y2022-23Format'!H30)</f>
        <v>621</v>
      </c>
      <c r="I30" s="85">
        <f>IF('[1]Higher of'!$C31="A",'[1]B1F2ADMY2021-22ACTFormat'!I30,'[1]PROJECTD.B1F2.Y2022-23Format'!I30)</f>
        <v>671</v>
      </c>
      <c r="J30" s="85">
        <f>IF('[1]Higher of'!$C31="A",'[1]B1F2ADMY2021-22ACTFormat'!J30,'[1]PROJECTD.B1F2.Y2022-23Format'!J30)</f>
        <v>691</v>
      </c>
      <c r="K30" s="85">
        <f>IF('[1]Higher of'!$C31="A",'[1]B1F2ADMY2021-22ACTFormat'!K30,'[1]PROJECTD.B1F2.Y2022-23Format'!K30)</f>
        <v>743</v>
      </c>
      <c r="L30" s="85">
        <f>IF('[1]Higher of'!$C31="A",'[1]B1F2ADMY2021-22ACTFormat'!L30,'[1]PROJECTD.B1F2.Y2022-23Format'!L30)</f>
        <v>838</v>
      </c>
      <c r="M30" s="85">
        <f>IF('[1]Higher of'!$C31="A",'[1]B1F2ADMY2021-22ACTFormat'!M30,'[1]PROJECTD.B1F2.Y2022-23Format'!M30)</f>
        <v>911</v>
      </c>
      <c r="N30" s="85">
        <f>IF('[1]Higher of'!$C31="A",'[1]B1F2ADMY2021-22ACTFormat'!N30,'[1]PROJECTD.B1F2.Y2022-23Format'!N30)</f>
        <v>693</v>
      </c>
      <c r="O30" s="85">
        <f>IF('[1]Higher of'!$C31="A",'[1]B1F2ADMY2021-22ACTFormat'!O30,'[1]PROJECTD.B1F2.Y2022-23Format'!O30)</f>
        <v>649</v>
      </c>
      <c r="P30" s="86">
        <f t="shared" si="0"/>
        <v>9020</v>
      </c>
      <c r="S30" s="87"/>
      <c r="U30" s="87"/>
    </row>
    <row r="31" spans="1:21">
      <c r="A31" s="84" t="s">
        <v>70</v>
      </c>
      <c r="B31" s="84" t="s">
        <v>71</v>
      </c>
      <c r="C31" s="85">
        <f>IF('[1]Higher of'!$C32="A",'[1]B1F2ADMY2021-22ACTFormat'!C31,'[1]PROJECTD.B1F2.Y2022-23Format'!C31)</f>
        <v>169</v>
      </c>
      <c r="D31" s="85">
        <f>IF('[1]Higher of'!$C32="A",'[1]B1F2ADMY2021-22ACTFormat'!D31,'[1]PROJECTD.B1F2.Y2022-23Format'!D31)</f>
        <v>243</v>
      </c>
      <c r="E31" s="85">
        <f>IF('[1]Higher of'!$C32="A",'[1]B1F2ADMY2021-22ACTFormat'!E31,'[1]PROJECTD.B1F2.Y2022-23Format'!E31)</f>
        <v>178</v>
      </c>
      <c r="F31" s="85">
        <f>IF('[1]Higher of'!$C32="A",'[1]B1F2ADMY2021-22ACTFormat'!F31,'[1]PROJECTD.B1F2.Y2022-23Format'!F31)</f>
        <v>181</v>
      </c>
      <c r="G31" s="85">
        <f>IF('[1]Higher of'!$C32="A",'[1]B1F2ADMY2021-22ACTFormat'!G31,'[1]PROJECTD.B1F2.Y2022-23Format'!G31)</f>
        <v>200</v>
      </c>
      <c r="H31" s="85">
        <f>IF('[1]Higher of'!$C32="A",'[1]B1F2ADMY2021-22ACTFormat'!H31,'[1]PROJECTD.B1F2.Y2022-23Format'!H31)</f>
        <v>209</v>
      </c>
      <c r="I31" s="85">
        <f>IF('[1]Higher of'!$C32="A",'[1]B1F2ADMY2021-22ACTFormat'!I31,'[1]PROJECTD.B1F2.Y2022-23Format'!I31)</f>
        <v>211</v>
      </c>
      <c r="J31" s="85">
        <f>IF('[1]Higher of'!$C32="A",'[1]B1F2ADMY2021-22ACTFormat'!J31,'[1]PROJECTD.B1F2.Y2022-23Format'!J31)</f>
        <v>260</v>
      </c>
      <c r="K31" s="85">
        <f>IF('[1]Higher of'!$C32="A",'[1]B1F2ADMY2021-22ACTFormat'!K31,'[1]PROJECTD.B1F2.Y2022-23Format'!K31)</f>
        <v>215</v>
      </c>
      <c r="L31" s="85">
        <f>IF('[1]Higher of'!$C32="A",'[1]B1F2ADMY2021-22ACTFormat'!L31,'[1]PROJECTD.B1F2.Y2022-23Format'!L31)</f>
        <v>314</v>
      </c>
      <c r="M31" s="85">
        <f>IF('[1]Higher of'!$C32="A",'[1]B1F2ADMY2021-22ACTFormat'!M31,'[1]PROJECTD.B1F2.Y2022-23Format'!M31)</f>
        <v>252</v>
      </c>
      <c r="N31" s="85">
        <f>IF('[1]Higher of'!$C32="A",'[1]B1F2ADMY2021-22ACTFormat'!N31,'[1]PROJECTD.B1F2.Y2022-23Format'!N31)</f>
        <v>246</v>
      </c>
      <c r="O31" s="85">
        <f>IF('[1]Higher of'!$C32="A",'[1]B1F2ADMY2021-22ACTFormat'!O31,'[1]PROJECTD.B1F2.Y2022-23Format'!O31)</f>
        <v>257</v>
      </c>
      <c r="P31" s="86">
        <f t="shared" si="0"/>
        <v>2935</v>
      </c>
      <c r="S31" s="87"/>
      <c r="U31" s="87"/>
    </row>
    <row r="32" spans="1:21">
      <c r="A32" s="84" t="s">
        <v>72</v>
      </c>
      <c r="B32" s="84" t="s">
        <v>73</v>
      </c>
      <c r="C32" s="85">
        <f>IF('[1]Higher of'!$C33="A",'[1]B1F2ADMY2021-22ACTFormat'!C32,'[1]PROJECTD.B1F2.Y2022-23Format'!C32)</f>
        <v>117</v>
      </c>
      <c r="D32" s="85">
        <f>IF('[1]Higher of'!$C33="A",'[1]B1F2ADMY2021-22ACTFormat'!D32,'[1]PROJECTD.B1F2.Y2022-23Format'!D32)</f>
        <v>153</v>
      </c>
      <c r="E32" s="85">
        <f>IF('[1]Higher of'!$C33="A",'[1]B1F2ADMY2021-22ACTFormat'!E32,'[1]PROJECTD.B1F2.Y2022-23Format'!E32)</f>
        <v>140</v>
      </c>
      <c r="F32" s="85">
        <f>IF('[1]Higher of'!$C33="A",'[1]B1F2ADMY2021-22ACTFormat'!F32,'[1]PROJECTD.B1F2.Y2022-23Format'!F32)</f>
        <v>115</v>
      </c>
      <c r="G32" s="85">
        <f>IF('[1]Higher of'!$C33="A",'[1]B1F2ADMY2021-22ACTFormat'!G32,'[1]PROJECTD.B1F2.Y2022-23Format'!G32)</f>
        <v>156</v>
      </c>
      <c r="H32" s="85">
        <f>IF('[1]Higher of'!$C33="A",'[1]B1F2ADMY2021-22ACTFormat'!H32,'[1]PROJECTD.B1F2.Y2022-23Format'!H32)</f>
        <v>118</v>
      </c>
      <c r="I32" s="85">
        <f>IF('[1]Higher of'!$C33="A",'[1]B1F2ADMY2021-22ACTFormat'!I32,'[1]PROJECTD.B1F2.Y2022-23Format'!I32)</f>
        <v>140</v>
      </c>
      <c r="J32" s="85">
        <f>IF('[1]Higher of'!$C33="A",'[1]B1F2ADMY2021-22ACTFormat'!J32,'[1]PROJECTD.B1F2.Y2022-23Format'!J32)</f>
        <v>141</v>
      </c>
      <c r="K32" s="85">
        <f>IF('[1]Higher of'!$C33="A",'[1]B1F2ADMY2021-22ACTFormat'!K32,'[1]PROJECTD.B1F2.Y2022-23Format'!K32)</f>
        <v>145</v>
      </c>
      <c r="L32" s="85">
        <f>IF('[1]Higher of'!$C33="A",'[1]B1F2ADMY2021-22ACTFormat'!L32,'[1]PROJECTD.B1F2.Y2022-23Format'!L32)</f>
        <v>168</v>
      </c>
      <c r="M32" s="85">
        <f>IF('[1]Higher of'!$C33="A",'[1]B1F2ADMY2021-22ACTFormat'!M32,'[1]PROJECTD.B1F2.Y2022-23Format'!M32)</f>
        <v>190</v>
      </c>
      <c r="N32" s="85">
        <f>IF('[1]Higher of'!$C33="A",'[1]B1F2ADMY2021-22ACTFormat'!N32,'[1]PROJECTD.B1F2.Y2022-23Format'!N32)</f>
        <v>147</v>
      </c>
      <c r="O32" s="85">
        <f>IF('[1]Higher of'!$C33="A",'[1]B1F2ADMY2021-22ACTFormat'!O32,'[1]PROJECTD.B1F2.Y2022-23Format'!O32)</f>
        <v>118</v>
      </c>
      <c r="P32" s="86">
        <f t="shared" si="0"/>
        <v>1848</v>
      </c>
      <c r="S32" s="87"/>
      <c r="U32" s="87"/>
    </row>
    <row r="33" spans="1:21">
      <c r="A33" s="84" t="s">
        <v>74</v>
      </c>
      <c r="B33" s="84" t="s">
        <v>75</v>
      </c>
      <c r="C33" s="85">
        <f>IF('[1]Higher of'!$C34="A",'[1]B1F2ADMY2021-22ACTFormat'!C33,'[1]PROJECTD.B1F2.Y2022-23Format'!C33)</f>
        <v>88</v>
      </c>
      <c r="D33" s="85">
        <f>IF('[1]Higher of'!$C34="A",'[1]B1F2ADMY2021-22ACTFormat'!D33,'[1]PROJECTD.B1F2.Y2022-23Format'!D33)</f>
        <v>125</v>
      </c>
      <c r="E33" s="85">
        <f>IF('[1]Higher of'!$C34="A",'[1]B1F2ADMY2021-22ACTFormat'!E33,'[1]PROJECTD.B1F2.Y2022-23Format'!E33)</f>
        <v>86</v>
      </c>
      <c r="F33" s="85">
        <f>IF('[1]Higher of'!$C34="A",'[1]B1F2ADMY2021-22ACTFormat'!F33,'[1]PROJECTD.B1F2.Y2022-23Format'!F33)</f>
        <v>72</v>
      </c>
      <c r="G33" s="85">
        <f>IF('[1]Higher of'!$C34="A",'[1]B1F2ADMY2021-22ACTFormat'!G33,'[1]PROJECTD.B1F2.Y2022-23Format'!G33)</f>
        <v>98</v>
      </c>
      <c r="H33" s="85">
        <f>IF('[1]Higher of'!$C34="A",'[1]B1F2ADMY2021-22ACTFormat'!H33,'[1]PROJECTD.B1F2.Y2022-23Format'!H33)</f>
        <v>95</v>
      </c>
      <c r="I33" s="85">
        <f>IF('[1]Higher of'!$C34="A",'[1]B1F2ADMY2021-22ACTFormat'!I33,'[1]PROJECTD.B1F2.Y2022-23Format'!I33)</f>
        <v>87</v>
      </c>
      <c r="J33" s="85">
        <f>IF('[1]Higher of'!$C34="A",'[1]B1F2ADMY2021-22ACTFormat'!J33,'[1]PROJECTD.B1F2.Y2022-23Format'!J33)</f>
        <v>100</v>
      </c>
      <c r="K33" s="85">
        <f>IF('[1]Higher of'!$C34="A",'[1]B1F2ADMY2021-22ACTFormat'!K33,'[1]PROJECTD.B1F2.Y2022-23Format'!K33)</f>
        <v>83</v>
      </c>
      <c r="L33" s="85">
        <f>IF('[1]Higher of'!$C34="A",'[1]B1F2ADMY2021-22ACTFormat'!L33,'[1]PROJECTD.B1F2.Y2022-23Format'!L33)</f>
        <v>131</v>
      </c>
      <c r="M33" s="85">
        <f>IF('[1]Higher of'!$C34="A",'[1]B1F2ADMY2021-22ACTFormat'!M33,'[1]PROJECTD.B1F2.Y2022-23Format'!M33)</f>
        <v>101</v>
      </c>
      <c r="N33" s="85">
        <f>IF('[1]Higher of'!$C34="A",'[1]B1F2ADMY2021-22ACTFormat'!N33,'[1]PROJECTD.B1F2.Y2022-23Format'!N33)</f>
        <v>87</v>
      </c>
      <c r="O33" s="85">
        <f>IF('[1]Higher of'!$C34="A",'[1]B1F2ADMY2021-22ACTFormat'!O33,'[1]PROJECTD.B1F2.Y2022-23Format'!O33)</f>
        <v>86</v>
      </c>
      <c r="P33" s="86">
        <f t="shared" si="0"/>
        <v>1239</v>
      </c>
      <c r="S33" s="87"/>
      <c r="U33" s="87"/>
    </row>
    <row r="34" spans="1:21">
      <c r="A34" s="84" t="s">
        <v>76</v>
      </c>
      <c r="B34" s="84" t="s">
        <v>77</v>
      </c>
      <c r="C34" s="85">
        <f>IF('[1]Higher of'!$C35="A",'[1]B1F2ADMY2021-22ACTFormat'!C34,'[1]PROJECTD.B1F2.Y2022-23Format'!C34)</f>
        <v>953</v>
      </c>
      <c r="D34" s="85">
        <f>IF('[1]Higher of'!$C35="A",'[1]B1F2ADMY2021-22ACTFormat'!D34,'[1]PROJECTD.B1F2.Y2022-23Format'!D34)</f>
        <v>1071</v>
      </c>
      <c r="E34" s="85">
        <f>IF('[1]Higher of'!$C35="A",'[1]B1F2ADMY2021-22ACTFormat'!E34,'[1]PROJECTD.B1F2.Y2022-23Format'!E34)</f>
        <v>1000</v>
      </c>
      <c r="F34" s="85">
        <f>IF('[1]Higher of'!$C35="A",'[1]B1F2ADMY2021-22ACTFormat'!F34,'[1]PROJECTD.B1F2.Y2022-23Format'!F34)</f>
        <v>983</v>
      </c>
      <c r="G34" s="85">
        <f>IF('[1]Higher of'!$C35="A",'[1]B1F2ADMY2021-22ACTFormat'!G34,'[1]PROJECTD.B1F2.Y2022-23Format'!G34)</f>
        <v>1003</v>
      </c>
      <c r="H34" s="85">
        <f>IF('[1]Higher of'!$C35="A",'[1]B1F2ADMY2021-22ACTFormat'!H34,'[1]PROJECTD.B1F2.Y2022-23Format'!H34)</f>
        <v>1102</v>
      </c>
      <c r="I34" s="85">
        <f>IF('[1]Higher of'!$C35="A",'[1]B1F2ADMY2021-22ACTFormat'!I34,'[1]PROJECTD.B1F2.Y2022-23Format'!I34)</f>
        <v>1000</v>
      </c>
      <c r="J34" s="85">
        <f>IF('[1]Higher of'!$C35="A",'[1]B1F2ADMY2021-22ACTFormat'!J34,'[1]PROJECTD.B1F2.Y2022-23Format'!J34)</f>
        <v>1100</v>
      </c>
      <c r="K34" s="85">
        <f>IF('[1]Higher of'!$C35="A",'[1]B1F2ADMY2021-22ACTFormat'!K34,'[1]PROJECTD.B1F2.Y2022-23Format'!K34)</f>
        <v>1196</v>
      </c>
      <c r="L34" s="85">
        <f>IF('[1]Higher of'!$C35="A",'[1]B1F2ADMY2021-22ACTFormat'!L34,'[1]PROJECTD.B1F2.Y2022-23Format'!L34)</f>
        <v>1304</v>
      </c>
      <c r="M34" s="85">
        <f>IF('[1]Higher of'!$C35="A",'[1]B1F2ADMY2021-22ACTFormat'!M34,'[1]PROJECTD.B1F2.Y2022-23Format'!M34)</f>
        <v>1218</v>
      </c>
      <c r="N34" s="85">
        <f>IF('[1]Higher of'!$C35="A",'[1]B1F2ADMY2021-22ACTFormat'!N34,'[1]PROJECTD.B1F2.Y2022-23Format'!N34)</f>
        <v>994</v>
      </c>
      <c r="O34" s="85">
        <f>IF('[1]Higher of'!$C35="A",'[1]B1F2ADMY2021-22ACTFormat'!O34,'[1]PROJECTD.B1F2.Y2022-23Format'!O34)</f>
        <v>1033</v>
      </c>
      <c r="P34" s="86">
        <f t="shared" si="0"/>
        <v>13957</v>
      </c>
      <c r="S34" s="87"/>
      <c r="U34" s="87"/>
    </row>
    <row r="35" spans="1:21">
      <c r="A35" s="84" t="s">
        <v>78</v>
      </c>
      <c r="B35" s="84" t="s">
        <v>79</v>
      </c>
      <c r="C35" s="85">
        <f>IF('[1]Higher of'!$C36="A",'[1]B1F2ADMY2021-22ACTFormat'!C35,'[1]PROJECTD.B1F2.Y2022-23Format'!C35)</f>
        <v>355</v>
      </c>
      <c r="D35" s="85">
        <f>IF('[1]Higher of'!$C36="A",'[1]B1F2ADMY2021-22ACTFormat'!D35,'[1]PROJECTD.B1F2.Y2022-23Format'!D35)</f>
        <v>387</v>
      </c>
      <c r="E35" s="85">
        <f>IF('[1]Higher of'!$C36="A",'[1]B1F2ADMY2021-22ACTFormat'!E35,'[1]PROJECTD.B1F2.Y2022-23Format'!E35)</f>
        <v>358</v>
      </c>
      <c r="F35" s="85">
        <f>IF('[1]Higher of'!$C36="A",'[1]B1F2ADMY2021-22ACTFormat'!F35,'[1]PROJECTD.B1F2.Y2022-23Format'!F35)</f>
        <v>349</v>
      </c>
      <c r="G35" s="85">
        <f>IF('[1]Higher of'!$C36="A",'[1]B1F2ADMY2021-22ACTFormat'!G35,'[1]PROJECTD.B1F2.Y2022-23Format'!G35)</f>
        <v>366</v>
      </c>
      <c r="H35" s="85">
        <f>IF('[1]Higher of'!$C36="A",'[1]B1F2ADMY2021-22ACTFormat'!H35,'[1]PROJECTD.B1F2.Y2022-23Format'!H35)</f>
        <v>385</v>
      </c>
      <c r="I35" s="85">
        <f>IF('[1]Higher of'!$C36="A",'[1]B1F2ADMY2021-22ACTFormat'!I35,'[1]PROJECTD.B1F2.Y2022-23Format'!I35)</f>
        <v>369</v>
      </c>
      <c r="J35" s="85">
        <f>IF('[1]Higher of'!$C36="A",'[1]B1F2ADMY2021-22ACTFormat'!J35,'[1]PROJECTD.B1F2.Y2022-23Format'!J35)</f>
        <v>361</v>
      </c>
      <c r="K35" s="85">
        <f>IF('[1]Higher of'!$C36="A",'[1]B1F2ADMY2021-22ACTFormat'!K35,'[1]PROJECTD.B1F2.Y2022-23Format'!K35)</f>
        <v>437</v>
      </c>
      <c r="L35" s="85">
        <f>IF('[1]Higher of'!$C36="A",'[1]B1F2ADMY2021-22ACTFormat'!L35,'[1]PROJECTD.B1F2.Y2022-23Format'!L35)</f>
        <v>431</v>
      </c>
      <c r="M35" s="85">
        <f>IF('[1]Higher of'!$C36="A",'[1]B1F2ADMY2021-22ACTFormat'!M35,'[1]PROJECTD.B1F2.Y2022-23Format'!M35)</f>
        <v>484</v>
      </c>
      <c r="N35" s="85">
        <f>IF('[1]Higher of'!$C36="A",'[1]B1F2ADMY2021-22ACTFormat'!N35,'[1]PROJECTD.B1F2.Y2022-23Format'!N35)</f>
        <v>376</v>
      </c>
      <c r="O35" s="85">
        <f>IF('[1]Higher of'!$C36="A",'[1]B1F2ADMY2021-22ACTFormat'!O35,'[1]PROJECTD.B1F2.Y2022-23Format'!O35)</f>
        <v>410</v>
      </c>
      <c r="P35" s="86">
        <f t="shared" si="0"/>
        <v>5068</v>
      </c>
      <c r="S35" s="87"/>
      <c r="U35" s="87"/>
    </row>
    <row r="36" spans="1:21">
      <c r="A36" s="84" t="s">
        <v>80</v>
      </c>
      <c r="B36" s="84" t="s">
        <v>81</v>
      </c>
      <c r="C36" s="85">
        <f>IF('[1]Higher of'!$C37="A",'[1]B1F2ADMY2021-22ACTFormat'!C36,'[1]PROJECTD.B1F2.Y2022-23Format'!C36)</f>
        <v>147</v>
      </c>
      <c r="D36" s="85">
        <f>IF('[1]Higher of'!$C37="A",'[1]B1F2ADMY2021-22ACTFormat'!D36,'[1]PROJECTD.B1F2.Y2022-23Format'!D36)</f>
        <v>168</v>
      </c>
      <c r="E36" s="85">
        <f>IF('[1]Higher of'!$C37="A",'[1]B1F2ADMY2021-22ACTFormat'!E36,'[1]PROJECTD.B1F2.Y2022-23Format'!E36)</f>
        <v>148</v>
      </c>
      <c r="F36" s="85">
        <f>IF('[1]Higher of'!$C37="A",'[1]B1F2ADMY2021-22ACTFormat'!F36,'[1]PROJECTD.B1F2.Y2022-23Format'!F36)</f>
        <v>146</v>
      </c>
      <c r="G36" s="85">
        <f>IF('[1]Higher of'!$C37="A",'[1]B1F2ADMY2021-22ACTFormat'!G36,'[1]PROJECTD.B1F2.Y2022-23Format'!G36)</f>
        <v>147</v>
      </c>
      <c r="H36" s="85">
        <f>IF('[1]Higher of'!$C37="A",'[1]B1F2ADMY2021-22ACTFormat'!H36,'[1]PROJECTD.B1F2.Y2022-23Format'!H36)</f>
        <v>154</v>
      </c>
      <c r="I36" s="85">
        <f>IF('[1]Higher of'!$C37="A",'[1]B1F2ADMY2021-22ACTFormat'!I36,'[1]PROJECTD.B1F2.Y2022-23Format'!I36)</f>
        <v>153</v>
      </c>
      <c r="J36" s="85">
        <f>IF('[1]Higher of'!$C37="A",'[1]B1F2ADMY2021-22ACTFormat'!J36,'[1]PROJECTD.B1F2.Y2022-23Format'!J36)</f>
        <v>189</v>
      </c>
      <c r="K36" s="85">
        <f>IF('[1]Higher of'!$C37="A",'[1]B1F2ADMY2021-22ACTFormat'!K36,'[1]PROJECTD.B1F2.Y2022-23Format'!K36)</f>
        <v>147</v>
      </c>
      <c r="L36" s="85">
        <f>IF('[1]Higher of'!$C37="A",'[1]B1F2ADMY2021-22ACTFormat'!L36,'[1]PROJECTD.B1F2.Y2022-23Format'!L36)</f>
        <v>181</v>
      </c>
      <c r="M36" s="85">
        <f>IF('[1]Higher of'!$C37="A",'[1]B1F2ADMY2021-22ACTFormat'!M36,'[1]PROJECTD.B1F2.Y2022-23Format'!M36)</f>
        <v>223</v>
      </c>
      <c r="N36" s="85">
        <f>IF('[1]Higher of'!$C37="A",'[1]B1F2ADMY2021-22ACTFormat'!N36,'[1]PROJECTD.B1F2.Y2022-23Format'!N36)</f>
        <v>141</v>
      </c>
      <c r="O36" s="85">
        <f>IF('[1]Higher of'!$C37="A",'[1]B1F2ADMY2021-22ACTFormat'!O36,'[1]PROJECTD.B1F2.Y2022-23Format'!O36)</f>
        <v>151</v>
      </c>
      <c r="P36" s="86">
        <f t="shared" si="0"/>
        <v>2095</v>
      </c>
      <c r="S36" s="87"/>
      <c r="U36" s="87"/>
    </row>
    <row r="37" spans="1:21">
      <c r="A37" s="84" t="s">
        <v>82</v>
      </c>
      <c r="B37" s="84" t="s">
        <v>83</v>
      </c>
      <c r="C37" s="85">
        <f>IF('[1]Higher of'!$C38="A",'[1]B1F2ADMY2021-22ACTFormat'!C37,'[1]PROJECTD.B1F2.Y2022-23Format'!C37)</f>
        <v>968</v>
      </c>
      <c r="D37" s="85">
        <f>IF('[1]Higher of'!$C38="A",'[1]B1F2ADMY2021-22ACTFormat'!D37,'[1]PROJECTD.B1F2.Y2022-23Format'!D37)</f>
        <v>983</v>
      </c>
      <c r="E37" s="85">
        <f>IF('[1]Higher of'!$C38="A",'[1]B1F2ADMY2021-22ACTFormat'!E37,'[1]PROJECTD.B1F2.Y2022-23Format'!E37)</f>
        <v>920</v>
      </c>
      <c r="F37" s="85">
        <f>IF('[1]Higher of'!$C38="A",'[1]B1F2ADMY2021-22ACTFormat'!F37,'[1]PROJECTD.B1F2.Y2022-23Format'!F37)</f>
        <v>959</v>
      </c>
      <c r="G37" s="85">
        <f>IF('[1]Higher of'!$C38="A",'[1]B1F2ADMY2021-22ACTFormat'!G37,'[1]PROJECTD.B1F2.Y2022-23Format'!G37)</f>
        <v>886</v>
      </c>
      <c r="H37" s="85">
        <f>IF('[1]Higher of'!$C38="A",'[1]B1F2ADMY2021-22ACTFormat'!H37,'[1]PROJECTD.B1F2.Y2022-23Format'!H37)</f>
        <v>976</v>
      </c>
      <c r="I37" s="85">
        <f>IF('[1]Higher of'!$C38="A",'[1]B1F2ADMY2021-22ACTFormat'!I37,'[1]PROJECTD.B1F2.Y2022-23Format'!I37)</f>
        <v>916</v>
      </c>
      <c r="J37" s="85">
        <f>IF('[1]Higher of'!$C38="A",'[1]B1F2ADMY2021-22ACTFormat'!J37,'[1]PROJECTD.B1F2.Y2022-23Format'!J37)</f>
        <v>1011</v>
      </c>
      <c r="K37" s="85">
        <f>IF('[1]Higher of'!$C38="A",'[1]B1F2ADMY2021-22ACTFormat'!K37,'[1]PROJECTD.B1F2.Y2022-23Format'!K37)</f>
        <v>969</v>
      </c>
      <c r="L37" s="85">
        <f>IF('[1]Higher of'!$C38="A",'[1]B1F2ADMY2021-22ACTFormat'!L37,'[1]PROJECTD.B1F2.Y2022-23Format'!L37)</f>
        <v>1111</v>
      </c>
      <c r="M37" s="85">
        <f>IF('[1]Higher of'!$C38="A",'[1]B1F2ADMY2021-22ACTFormat'!M37,'[1]PROJECTD.B1F2.Y2022-23Format'!M37)</f>
        <v>1123</v>
      </c>
      <c r="N37" s="85">
        <f>IF('[1]Higher of'!$C38="A",'[1]B1F2ADMY2021-22ACTFormat'!N37,'[1]PROJECTD.B1F2.Y2022-23Format'!N37)</f>
        <v>890</v>
      </c>
      <c r="O37" s="85">
        <f>IF('[1]Higher of'!$C38="A",'[1]B1F2ADMY2021-22ACTFormat'!O37,'[1]PROJECTD.B1F2.Y2022-23Format'!O37)</f>
        <v>932</v>
      </c>
      <c r="P37" s="86">
        <f t="shared" si="0"/>
        <v>12644</v>
      </c>
      <c r="S37" s="87"/>
      <c r="U37" s="87"/>
    </row>
    <row r="38" spans="1:21">
      <c r="A38" s="84" t="s">
        <v>84</v>
      </c>
      <c r="B38" s="84" t="s">
        <v>85</v>
      </c>
      <c r="C38" s="85">
        <f>IF('[1]Higher of'!$C39="A",'[1]B1F2ADMY2021-22ACTFormat'!C38,'[1]PROJECTD.B1F2.Y2022-23Format'!C38)</f>
        <v>3908</v>
      </c>
      <c r="D38" s="85">
        <f>IF('[1]Higher of'!$C39="A",'[1]B1F2ADMY2021-22ACTFormat'!D38,'[1]PROJECTD.B1F2.Y2022-23Format'!D38)</f>
        <v>3890</v>
      </c>
      <c r="E38" s="85">
        <f>IF('[1]Higher of'!$C39="A",'[1]B1F2ADMY2021-22ACTFormat'!E38,'[1]PROJECTD.B1F2.Y2022-23Format'!E38)</f>
        <v>3355</v>
      </c>
      <c r="F38" s="85">
        <f>IF('[1]Higher of'!$C39="A",'[1]B1F2ADMY2021-22ACTFormat'!F38,'[1]PROJECTD.B1F2.Y2022-23Format'!F38)</f>
        <v>3759</v>
      </c>
      <c r="G38" s="85">
        <f>IF('[1]Higher of'!$C39="A",'[1]B1F2ADMY2021-22ACTFormat'!G38,'[1]PROJECTD.B1F2.Y2022-23Format'!G38)</f>
        <v>3671</v>
      </c>
      <c r="H38" s="85">
        <f>IF('[1]Higher of'!$C39="A",'[1]B1F2ADMY2021-22ACTFormat'!H38,'[1]PROJECTD.B1F2.Y2022-23Format'!H38)</f>
        <v>3587</v>
      </c>
      <c r="I38" s="85">
        <f>IF('[1]Higher of'!$C39="A",'[1]B1F2ADMY2021-22ACTFormat'!I38,'[1]PROJECTD.B1F2.Y2022-23Format'!I38)</f>
        <v>3702</v>
      </c>
      <c r="J38" s="85">
        <f>IF('[1]Higher of'!$C39="A",'[1]B1F2ADMY2021-22ACTFormat'!J38,'[1]PROJECTD.B1F2.Y2022-23Format'!J38)</f>
        <v>3672</v>
      </c>
      <c r="K38" s="85">
        <f>IF('[1]Higher of'!$C39="A",'[1]B1F2ADMY2021-22ACTFormat'!K38,'[1]PROJECTD.B1F2.Y2022-23Format'!K38)</f>
        <v>3749</v>
      </c>
      <c r="L38" s="85">
        <f>IF('[1]Higher of'!$C39="A",'[1]B1F2ADMY2021-22ACTFormat'!L38,'[1]PROJECTD.B1F2.Y2022-23Format'!L38)</f>
        <v>4508</v>
      </c>
      <c r="M38" s="85">
        <f>IF('[1]Higher of'!$C39="A",'[1]B1F2ADMY2021-22ACTFormat'!M38,'[1]PROJECTD.B1F2.Y2022-23Format'!M38)</f>
        <v>4315</v>
      </c>
      <c r="N38" s="85">
        <f>IF('[1]Higher of'!$C39="A",'[1]B1F2ADMY2021-22ACTFormat'!N38,'[1]PROJECTD.B1F2.Y2022-23Format'!N38)</f>
        <v>3479</v>
      </c>
      <c r="O38" s="85">
        <f>IF('[1]Higher of'!$C39="A",'[1]B1F2ADMY2021-22ACTFormat'!O38,'[1]PROJECTD.B1F2.Y2022-23Format'!O38)</f>
        <v>3110</v>
      </c>
      <c r="P38" s="86">
        <f t="shared" si="0"/>
        <v>48705</v>
      </c>
      <c r="S38" s="87"/>
      <c r="U38" s="87"/>
    </row>
    <row r="39" spans="1:21">
      <c r="A39" s="84" t="s">
        <v>86</v>
      </c>
      <c r="B39" s="84" t="s">
        <v>87</v>
      </c>
      <c r="C39" s="85">
        <f>IF('[1]Higher of'!$C40="A",'[1]B1F2ADMY2021-22ACTFormat'!C39,'[1]PROJECTD.B1F2.Y2022-23Format'!C39)</f>
        <v>373</v>
      </c>
      <c r="D39" s="85">
        <f>IF('[1]Higher of'!$C40="A",'[1]B1F2ADMY2021-22ACTFormat'!D39,'[1]PROJECTD.B1F2.Y2022-23Format'!D39)</f>
        <v>426</v>
      </c>
      <c r="E39" s="85">
        <f>IF('[1]Higher of'!$C40="A",'[1]B1F2ADMY2021-22ACTFormat'!E39,'[1]PROJECTD.B1F2.Y2022-23Format'!E39)</f>
        <v>390</v>
      </c>
      <c r="F39" s="85">
        <f>IF('[1]Higher of'!$C40="A",'[1]B1F2ADMY2021-22ACTFormat'!F39,'[1]PROJECTD.B1F2.Y2022-23Format'!F39)</f>
        <v>399</v>
      </c>
      <c r="G39" s="85">
        <f>IF('[1]Higher of'!$C40="A",'[1]B1F2ADMY2021-22ACTFormat'!G39,'[1]PROJECTD.B1F2.Y2022-23Format'!G39)</f>
        <v>363</v>
      </c>
      <c r="H39" s="85">
        <f>IF('[1]Higher of'!$C40="A",'[1]B1F2ADMY2021-22ACTFormat'!H39,'[1]PROJECTD.B1F2.Y2022-23Format'!H39)</f>
        <v>337</v>
      </c>
      <c r="I39" s="85">
        <f>IF('[1]Higher of'!$C40="A",'[1]B1F2ADMY2021-22ACTFormat'!I39,'[1]PROJECTD.B1F2.Y2022-23Format'!I39)</f>
        <v>373</v>
      </c>
      <c r="J39" s="85">
        <f>IF('[1]Higher of'!$C40="A",'[1]B1F2ADMY2021-22ACTFormat'!J39,'[1]PROJECTD.B1F2.Y2022-23Format'!J39)</f>
        <v>317</v>
      </c>
      <c r="K39" s="85">
        <f>IF('[1]Higher of'!$C40="A",'[1]B1F2ADMY2021-22ACTFormat'!K39,'[1]PROJECTD.B1F2.Y2022-23Format'!K39)</f>
        <v>302</v>
      </c>
      <c r="L39" s="85">
        <f>IF('[1]Higher of'!$C40="A",'[1]B1F2ADMY2021-22ACTFormat'!L39,'[1]PROJECTD.B1F2.Y2022-23Format'!L39)</f>
        <v>347</v>
      </c>
      <c r="M39" s="85">
        <f>IF('[1]Higher of'!$C40="A",'[1]B1F2ADMY2021-22ACTFormat'!M39,'[1]PROJECTD.B1F2.Y2022-23Format'!M39)</f>
        <v>384</v>
      </c>
      <c r="N39" s="85">
        <f>IF('[1]Higher of'!$C40="A",'[1]B1F2ADMY2021-22ACTFormat'!N39,'[1]PROJECTD.B1F2.Y2022-23Format'!N39)</f>
        <v>333</v>
      </c>
      <c r="O39" s="85">
        <f>IF('[1]Higher of'!$C40="A",'[1]B1F2ADMY2021-22ACTFormat'!O39,'[1]PROJECTD.B1F2.Y2022-23Format'!O39)</f>
        <v>297</v>
      </c>
      <c r="P39" s="86">
        <f t="shared" si="0"/>
        <v>4641</v>
      </c>
      <c r="S39" s="87"/>
      <c r="U39" s="87"/>
    </row>
    <row r="40" spans="1:21">
      <c r="A40" s="84" t="s">
        <v>88</v>
      </c>
      <c r="B40" s="84" t="s">
        <v>89</v>
      </c>
      <c r="C40" s="85">
        <f>IF('[1]Higher of'!$C41="A",'[1]B1F2ADMY2021-22ACTFormat'!C40,'[1]PROJECTD.B1F2.Y2022-23Format'!C40)</f>
        <v>299</v>
      </c>
      <c r="D40" s="85">
        <f>IF('[1]Higher of'!$C41="A",'[1]B1F2ADMY2021-22ACTFormat'!D40,'[1]PROJECTD.B1F2.Y2022-23Format'!D40)</f>
        <v>361</v>
      </c>
      <c r="E40" s="85">
        <f>IF('[1]Higher of'!$C41="A",'[1]B1F2ADMY2021-22ACTFormat'!E40,'[1]PROJECTD.B1F2.Y2022-23Format'!E40)</f>
        <v>339</v>
      </c>
      <c r="F40" s="85">
        <f>IF('[1]Higher of'!$C41="A",'[1]B1F2ADMY2021-22ACTFormat'!F40,'[1]PROJECTD.B1F2.Y2022-23Format'!F40)</f>
        <v>394</v>
      </c>
      <c r="G40" s="85">
        <f>IF('[1]Higher of'!$C41="A",'[1]B1F2ADMY2021-22ACTFormat'!G40,'[1]PROJECTD.B1F2.Y2022-23Format'!G40)</f>
        <v>342</v>
      </c>
      <c r="H40" s="85">
        <f>IF('[1]Higher of'!$C41="A",'[1]B1F2ADMY2021-22ACTFormat'!H40,'[1]PROJECTD.B1F2.Y2022-23Format'!H40)</f>
        <v>428</v>
      </c>
      <c r="I40" s="85">
        <f>IF('[1]Higher of'!$C41="A",'[1]B1F2ADMY2021-22ACTFormat'!I40,'[1]PROJECTD.B1F2.Y2022-23Format'!I40)</f>
        <v>355</v>
      </c>
      <c r="J40" s="85">
        <f>IF('[1]Higher of'!$C41="A",'[1]B1F2ADMY2021-22ACTFormat'!J40,'[1]PROJECTD.B1F2.Y2022-23Format'!J40)</f>
        <v>447</v>
      </c>
      <c r="K40" s="85">
        <f>IF('[1]Higher of'!$C41="A",'[1]B1F2ADMY2021-22ACTFormat'!K40,'[1]PROJECTD.B1F2.Y2022-23Format'!K40)</f>
        <v>378</v>
      </c>
      <c r="L40" s="85">
        <f>IF('[1]Higher of'!$C41="A",'[1]B1F2ADMY2021-22ACTFormat'!L40,'[1]PROJECTD.B1F2.Y2022-23Format'!L40)</f>
        <v>488</v>
      </c>
      <c r="M40" s="85">
        <f>IF('[1]Higher of'!$C41="A",'[1]B1F2ADMY2021-22ACTFormat'!M40,'[1]PROJECTD.B1F2.Y2022-23Format'!M40)</f>
        <v>500</v>
      </c>
      <c r="N40" s="85">
        <f>IF('[1]Higher of'!$C41="A",'[1]B1F2ADMY2021-22ACTFormat'!N40,'[1]PROJECTD.B1F2.Y2022-23Format'!N40)</f>
        <v>414</v>
      </c>
      <c r="O40" s="85">
        <f>IF('[1]Higher of'!$C41="A",'[1]B1F2ADMY2021-22ACTFormat'!O40,'[1]PROJECTD.B1F2.Y2022-23Format'!O40)</f>
        <v>426</v>
      </c>
      <c r="P40" s="86">
        <f t="shared" si="0"/>
        <v>5171</v>
      </c>
      <c r="S40" s="87"/>
      <c r="U40" s="87"/>
    </row>
    <row r="41" spans="1:21">
      <c r="A41" s="84" t="s">
        <v>90</v>
      </c>
      <c r="B41" s="84" t="s">
        <v>91</v>
      </c>
      <c r="C41" s="85">
        <f>IF('[1]Higher of'!$C42="A",'[1]B1F2ADMY2021-22ACTFormat'!C41,'[1]PROJECTD.B1F2.Y2022-23Format'!C41)</f>
        <v>1296</v>
      </c>
      <c r="D41" s="85">
        <f>IF('[1]Higher of'!$C42="A",'[1]B1F2ADMY2021-22ACTFormat'!D41,'[1]PROJECTD.B1F2.Y2022-23Format'!D41)</f>
        <v>1426</v>
      </c>
      <c r="E41" s="85">
        <f>IF('[1]Higher of'!$C42="A",'[1]B1F2ADMY2021-22ACTFormat'!E41,'[1]PROJECTD.B1F2.Y2022-23Format'!E41)</f>
        <v>1188</v>
      </c>
      <c r="F41" s="85">
        <f>IF('[1]Higher of'!$C42="A",'[1]B1F2ADMY2021-22ACTFormat'!F41,'[1]PROJECTD.B1F2.Y2022-23Format'!F41)</f>
        <v>1298</v>
      </c>
      <c r="G41" s="85">
        <f>IF('[1]Higher of'!$C42="A",'[1]B1F2ADMY2021-22ACTFormat'!G41,'[1]PROJECTD.B1F2.Y2022-23Format'!G41)</f>
        <v>1286</v>
      </c>
      <c r="H41" s="85">
        <f>IF('[1]Higher of'!$C42="A",'[1]B1F2ADMY2021-22ACTFormat'!H41,'[1]PROJECTD.B1F2.Y2022-23Format'!H41)</f>
        <v>1318</v>
      </c>
      <c r="I41" s="85">
        <f>IF('[1]Higher of'!$C42="A",'[1]B1F2ADMY2021-22ACTFormat'!I41,'[1]PROJECTD.B1F2.Y2022-23Format'!I41)</f>
        <v>1397</v>
      </c>
      <c r="J41" s="85">
        <f>IF('[1]Higher of'!$C42="A",'[1]B1F2ADMY2021-22ACTFormat'!J41,'[1]PROJECTD.B1F2.Y2022-23Format'!J41)</f>
        <v>1334</v>
      </c>
      <c r="K41" s="85">
        <f>IF('[1]Higher of'!$C42="A",'[1]B1F2ADMY2021-22ACTFormat'!K41,'[1]PROJECTD.B1F2.Y2022-23Format'!K41)</f>
        <v>1485</v>
      </c>
      <c r="L41" s="85">
        <f>IF('[1]Higher of'!$C42="A",'[1]B1F2ADMY2021-22ACTFormat'!L41,'[1]PROJECTD.B1F2.Y2022-23Format'!L41)</f>
        <v>1622</v>
      </c>
      <c r="M41" s="85">
        <f>IF('[1]Higher of'!$C42="A",'[1]B1F2ADMY2021-22ACTFormat'!M41,'[1]PROJECTD.B1F2.Y2022-23Format'!M41)</f>
        <v>1649</v>
      </c>
      <c r="N41" s="85">
        <f>IF('[1]Higher of'!$C42="A",'[1]B1F2ADMY2021-22ACTFormat'!N41,'[1]PROJECTD.B1F2.Y2022-23Format'!N41)</f>
        <v>1323</v>
      </c>
      <c r="O41" s="85">
        <f>IF('[1]Higher of'!$C42="A",'[1]B1F2ADMY2021-22ACTFormat'!O41,'[1]PROJECTD.B1F2.Y2022-23Format'!O41)</f>
        <v>1355</v>
      </c>
      <c r="P41" s="86">
        <f t="shared" si="0"/>
        <v>17977</v>
      </c>
      <c r="S41" s="87"/>
      <c r="U41" s="87"/>
    </row>
    <row r="42" spans="1:21">
      <c r="A42" s="84" t="s">
        <v>92</v>
      </c>
      <c r="B42" s="84" t="s">
        <v>93</v>
      </c>
      <c r="C42" s="85">
        <f>IF('[1]Higher of'!$C43="A",'[1]B1F2ADMY2021-22ACTFormat'!C42,'[1]PROJECTD.B1F2.Y2022-23Format'!C42)</f>
        <v>238</v>
      </c>
      <c r="D42" s="85">
        <f>IF('[1]Higher of'!$C43="A",'[1]B1F2ADMY2021-22ACTFormat'!D42,'[1]PROJECTD.B1F2.Y2022-23Format'!D42)</f>
        <v>268</v>
      </c>
      <c r="E42" s="85">
        <f>IF('[1]Higher of'!$C43="A",'[1]B1F2ADMY2021-22ACTFormat'!E42,'[1]PROJECTD.B1F2.Y2022-23Format'!E42)</f>
        <v>184</v>
      </c>
      <c r="F42" s="85">
        <f>IF('[1]Higher of'!$C43="A",'[1]B1F2ADMY2021-22ACTFormat'!F42,'[1]PROJECTD.B1F2.Y2022-23Format'!F42)</f>
        <v>238</v>
      </c>
      <c r="G42" s="85">
        <f>IF('[1]Higher of'!$C43="A",'[1]B1F2ADMY2021-22ACTFormat'!G42,'[1]PROJECTD.B1F2.Y2022-23Format'!G42)</f>
        <v>241</v>
      </c>
      <c r="H42" s="85">
        <f>IF('[1]Higher of'!$C43="A",'[1]B1F2ADMY2021-22ACTFormat'!H42,'[1]PROJECTD.B1F2.Y2022-23Format'!H42)</f>
        <v>211</v>
      </c>
      <c r="I42" s="85">
        <f>IF('[1]Higher of'!$C43="A",'[1]B1F2ADMY2021-22ACTFormat'!I42,'[1]PROJECTD.B1F2.Y2022-23Format'!I42)</f>
        <v>231</v>
      </c>
      <c r="J42" s="85">
        <f>IF('[1]Higher of'!$C43="A",'[1]B1F2ADMY2021-22ACTFormat'!J42,'[1]PROJECTD.B1F2.Y2022-23Format'!J42)</f>
        <v>225</v>
      </c>
      <c r="K42" s="85">
        <f>IF('[1]Higher of'!$C43="A",'[1]B1F2ADMY2021-22ACTFormat'!K42,'[1]PROJECTD.B1F2.Y2022-23Format'!K42)</f>
        <v>231</v>
      </c>
      <c r="L42" s="85">
        <f>IF('[1]Higher of'!$C43="A",'[1]B1F2ADMY2021-22ACTFormat'!L42,'[1]PROJECTD.B1F2.Y2022-23Format'!L42)</f>
        <v>321</v>
      </c>
      <c r="M42" s="85">
        <f>IF('[1]Higher of'!$C43="A",'[1]B1F2ADMY2021-22ACTFormat'!M42,'[1]PROJECTD.B1F2.Y2022-23Format'!M42)</f>
        <v>251</v>
      </c>
      <c r="N42" s="85">
        <f>IF('[1]Higher of'!$C43="A",'[1]B1F2ADMY2021-22ACTFormat'!N42,'[1]PROJECTD.B1F2.Y2022-23Format'!N42)</f>
        <v>197</v>
      </c>
      <c r="O42" s="85">
        <f>IF('[1]Higher of'!$C43="A",'[1]B1F2ADMY2021-22ACTFormat'!O42,'[1]PROJECTD.B1F2.Y2022-23Format'!O42)</f>
        <v>176</v>
      </c>
      <c r="P42" s="86">
        <f t="shared" si="0"/>
        <v>3012</v>
      </c>
      <c r="S42" s="87"/>
      <c r="U42" s="87"/>
    </row>
    <row r="43" spans="1:21">
      <c r="A43" s="84" t="s">
        <v>94</v>
      </c>
      <c r="B43" s="84" t="s">
        <v>95</v>
      </c>
      <c r="C43" s="85">
        <f>IF('[1]Higher of'!$C44="A",'[1]B1F2ADMY2021-22ACTFormat'!C43,'[1]PROJECTD.B1F2.Y2022-23Format'!C43)</f>
        <v>177</v>
      </c>
      <c r="D43" s="85">
        <f>IF('[1]Higher of'!$C44="A",'[1]B1F2ADMY2021-22ACTFormat'!D43,'[1]PROJECTD.B1F2.Y2022-23Format'!D43)</f>
        <v>166</v>
      </c>
      <c r="E43" s="85">
        <f>IF('[1]Higher of'!$C44="A",'[1]B1F2ADMY2021-22ACTFormat'!E43,'[1]PROJECTD.B1F2.Y2022-23Format'!E43)</f>
        <v>177</v>
      </c>
      <c r="F43" s="85">
        <f>IF('[1]Higher of'!$C44="A",'[1]B1F2ADMY2021-22ACTFormat'!F43,'[1]PROJECTD.B1F2.Y2022-23Format'!F43)</f>
        <v>175</v>
      </c>
      <c r="G43" s="85">
        <f>IF('[1]Higher of'!$C44="A",'[1]B1F2ADMY2021-22ACTFormat'!G43,'[1]PROJECTD.B1F2.Y2022-23Format'!G43)</f>
        <v>176</v>
      </c>
      <c r="H43" s="85">
        <f>IF('[1]Higher of'!$C44="A",'[1]B1F2ADMY2021-22ACTFormat'!H43,'[1]PROJECTD.B1F2.Y2022-23Format'!H43)</f>
        <v>178</v>
      </c>
      <c r="I43" s="85">
        <f>IF('[1]Higher of'!$C44="A",'[1]B1F2ADMY2021-22ACTFormat'!I43,'[1]PROJECTD.B1F2.Y2022-23Format'!I43)</f>
        <v>174</v>
      </c>
      <c r="J43" s="85">
        <f>IF('[1]Higher of'!$C44="A",'[1]B1F2ADMY2021-22ACTFormat'!J43,'[1]PROJECTD.B1F2.Y2022-23Format'!J43)</f>
        <v>150</v>
      </c>
      <c r="K43" s="85">
        <f>IF('[1]Higher of'!$C44="A",'[1]B1F2ADMY2021-22ACTFormat'!K43,'[1]PROJECTD.B1F2.Y2022-23Format'!K43)</f>
        <v>169</v>
      </c>
      <c r="L43" s="85">
        <f>IF('[1]Higher of'!$C44="A",'[1]B1F2ADMY2021-22ACTFormat'!L43,'[1]PROJECTD.B1F2.Y2022-23Format'!L43)</f>
        <v>196</v>
      </c>
      <c r="M43" s="85">
        <f>IF('[1]Higher of'!$C44="A",'[1]B1F2ADMY2021-22ACTFormat'!M43,'[1]PROJECTD.B1F2.Y2022-23Format'!M43)</f>
        <v>218</v>
      </c>
      <c r="N43" s="85">
        <f>IF('[1]Higher of'!$C44="A",'[1]B1F2ADMY2021-22ACTFormat'!N43,'[1]PROJECTD.B1F2.Y2022-23Format'!N43)</f>
        <v>165</v>
      </c>
      <c r="O43" s="85">
        <f>IF('[1]Higher of'!$C44="A",'[1]B1F2ADMY2021-22ACTFormat'!O43,'[1]PROJECTD.B1F2.Y2022-23Format'!O43)</f>
        <v>123</v>
      </c>
      <c r="P43" s="86">
        <f t="shared" si="0"/>
        <v>2244</v>
      </c>
      <c r="S43" s="87"/>
      <c r="U43" s="87"/>
    </row>
    <row r="44" spans="1:21">
      <c r="A44" s="84" t="s">
        <v>96</v>
      </c>
      <c r="B44" s="84" t="s">
        <v>97</v>
      </c>
      <c r="C44" s="85">
        <f>IF('[1]Higher of'!$C45="A",'[1]B1F2ADMY2021-22ACTFormat'!C44,'[1]PROJECTD.B1F2.Y2022-23Format'!C44)</f>
        <v>407</v>
      </c>
      <c r="D44" s="85">
        <f>IF('[1]Higher of'!$C45="A",'[1]B1F2ADMY2021-22ACTFormat'!D44,'[1]PROJECTD.B1F2.Y2022-23Format'!D44)</f>
        <v>464</v>
      </c>
      <c r="E44" s="85">
        <f>IF('[1]Higher of'!$C45="A",'[1]B1F2ADMY2021-22ACTFormat'!E44,'[1]PROJECTD.B1F2.Y2022-23Format'!E44)</f>
        <v>431</v>
      </c>
      <c r="F44" s="85">
        <f>IF('[1]Higher of'!$C45="A",'[1]B1F2ADMY2021-22ACTFormat'!F44,'[1]PROJECTD.B1F2.Y2022-23Format'!F44)</f>
        <v>431</v>
      </c>
      <c r="G44" s="85">
        <f>IF('[1]Higher of'!$C45="A",'[1]B1F2ADMY2021-22ACTFormat'!G44,'[1]PROJECTD.B1F2.Y2022-23Format'!G44)</f>
        <v>448</v>
      </c>
      <c r="H44" s="85">
        <f>IF('[1]Higher of'!$C45="A",'[1]B1F2ADMY2021-22ACTFormat'!H44,'[1]PROJECTD.B1F2.Y2022-23Format'!H44)</f>
        <v>471</v>
      </c>
      <c r="I44" s="85">
        <f>IF('[1]Higher of'!$C45="A",'[1]B1F2ADMY2021-22ACTFormat'!I44,'[1]PROJECTD.B1F2.Y2022-23Format'!I44)</f>
        <v>470</v>
      </c>
      <c r="J44" s="85">
        <f>IF('[1]Higher of'!$C45="A",'[1]B1F2ADMY2021-22ACTFormat'!J44,'[1]PROJECTD.B1F2.Y2022-23Format'!J44)</f>
        <v>488</v>
      </c>
      <c r="K44" s="85">
        <f>IF('[1]Higher of'!$C45="A",'[1]B1F2ADMY2021-22ACTFormat'!K44,'[1]PROJECTD.B1F2.Y2022-23Format'!K44)</f>
        <v>535</v>
      </c>
      <c r="L44" s="85">
        <f>IF('[1]Higher of'!$C45="A",'[1]B1F2ADMY2021-22ACTFormat'!L44,'[1]PROJECTD.B1F2.Y2022-23Format'!L44)</f>
        <v>540</v>
      </c>
      <c r="M44" s="85">
        <f>IF('[1]Higher of'!$C45="A",'[1]B1F2ADMY2021-22ACTFormat'!M44,'[1]PROJECTD.B1F2.Y2022-23Format'!M44)</f>
        <v>529</v>
      </c>
      <c r="N44" s="85">
        <f>IF('[1]Higher of'!$C45="A",'[1]B1F2ADMY2021-22ACTFormat'!N44,'[1]PROJECTD.B1F2.Y2022-23Format'!N44)</f>
        <v>448</v>
      </c>
      <c r="O44" s="85">
        <f>IF('[1]Higher of'!$C45="A",'[1]B1F2ADMY2021-22ACTFormat'!O44,'[1]PROJECTD.B1F2.Y2022-23Format'!O44)</f>
        <v>402</v>
      </c>
      <c r="P44" s="86">
        <f t="shared" si="0"/>
        <v>6064</v>
      </c>
      <c r="S44" s="87"/>
      <c r="U44" s="87"/>
    </row>
    <row r="45" spans="1:21">
      <c r="A45" s="84" t="s">
        <v>98</v>
      </c>
      <c r="B45" s="84" t="s">
        <v>99</v>
      </c>
      <c r="C45" s="85">
        <f>IF('[1]Higher of'!$C46="A",'[1]B1F2ADMY2021-22ACTFormat'!C45,'[1]PROJECTD.B1F2.Y2022-23Format'!C45)</f>
        <v>660</v>
      </c>
      <c r="D45" s="85">
        <f>IF('[1]Higher of'!$C46="A",'[1]B1F2ADMY2021-22ACTFormat'!D45,'[1]PROJECTD.B1F2.Y2022-23Format'!D45)</f>
        <v>736</v>
      </c>
      <c r="E45" s="85">
        <f>IF('[1]Higher of'!$C46="A",'[1]B1F2ADMY2021-22ACTFormat'!E45,'[1]PROJECTD.B1F2.Y2022-23Format'!E45)</f>
        <v>692</v>
      </c>
      <c r="F45" s="85">
        <f>IF('[1]Higher of'!$C46="A",'[1]B1F2ADMY2021-22ACTFormat'!F45,'[1]PROJECTD.B1F2.Y2022-23Format'!F45)</f>
        <v>751</v>
      </c>
      <c r="G45" s="85">
        <f>IF('[1]Higher of'!$C46="A",'[1]B1F2ADMY2021-22ACTFormat'!G45,'[1]PROJECTD.B1F2.Y2022-23Format'!G45)</f>
        <v>745</v>
      </c>
      <c r="H45" s="85">
        <f>IF('[1]Higher of'!$C46="A",'[1]B1F2ADMY2021-22ACTFormat'!H45,'[1]PROJECTD.B1F2.Y2022-23Format'!H45)</f>
        <v>716</v>
      </c>
      <c r="I45" s="85">
        <f>IF('[1]Higher of'!$C46="A",'[1]B1F2ADMY2021-22ACTFormat'!I45,'[1]PROJECTD.B1F2.Y2022-23Format'!I45)</f>
        <v>731</v>
      </c>
      <c r="J45" s="85">
        <f>IF('[1]Higher of'!$C46="A",'[1]B1F2ADMY2021-22ACTFormat'!J45,'[1]PROJECTD.B1F2.Y2022-23Format'!J45)</f>
        <v>712</v>
      </c>
      <c r="K45" s="85">
        <f>IF('[1]Higher of'!$C46="A",'[1]B1F2ADMY2021-22ACTFormat'!K45,'[1]PROJECTD.B1F2.Y2022-23Format'!K45)</f>
        <v>756</v>
      </c>
      <c r="L45" s="85">
        <f>IF('[1]Higher of'!$C46="A",'[1]B1F2ADMY2021-22ACTFormat'!L45,'[1]PROJECTD.B1F2.Y2022-23Format'!L45)</f>
        <v>933</v>
      </c>
      <c r="M45" s="85">
        <f>IF('[1]Higher of'!$C46="A",'[1]B1F2ADMY2021-22ACTFormat'!M45,'[1]PROJECTD.B1F2.Y2022-23Format'!M45)</f>
        <v>813</v>
      </c>
      <c r="N45" s="85">
        <f>IF('[1]Higher of'!$C46="A",'[1]B1F2ADMY2021-22ACTFormat'!N45,'[1]PROJECTD.B1F2.Y2022-23Format'!N45)</f>
        <v>652</v>
      </c>
      <c r="O45" s="85">
        <f>IF('[1]Higher of'!$C46="A",'[1]B1F2ADMY2021-22ACTFormat'!O45,'[1]PROJECTD.B1F2.Y2022-23Format'!O45)</f>
        <v>582</v>
      </c>
      <c r="P45" s="86">
        <f t="shared" si="0"/>
        <v>9479</v>
      </c>
      <c r="S45" s="87"/>
      <c r="U45" s="87"/>
    </row>
    <row r="46" spans="1:21">
      <c r="A46" s="84" t="s">
        <v>100</v>
      </c>
      <c r="B46" s="84" t="s">
        <v>101</v>
      </c>
      <c r="C46" s="85">
        <f>IF('[1]Higher of'!$C47="A",'[1]B1F2ADMY2021-22ACTFormat'!C46,'[1]PROJECTD.B1F2.Y2022-23Format'!C46)</f>
        <v>2539</v>
      </c>
      <c r="D46" s="85">
        <f>IF('[1]Higher of'!$C47="A",'[1]B1F2ADMY2021-22ACTFormat'!D46,'[1]PROJECTD.B1F2.Y2022-23Format'!D46)</f>
        <v>2586</v>
      </c>
      <c r="E46" s="85">
        <f>IF('[1]Higher of'!$C47="A",'[1]B1F2ADMY2021-22ACTFormat'!E46,'[1]PROJECTD.B1F2.Y2022-23Format'!E46)</f>
        <v>2273</v>
      </c>
      <c r="F46" s="85">
        <f>IF('[1]Higher of'!$C47="A",'[1]B1F2ADMY2021-22ACTFormat'!F46,'[1]PROJECTD.B1F2.Y2022-23Format'!F46)</f>
        <v>2251</v>
      </c>
      <c r="G46" s="85">
        <f>IF('[1]Higher of'!$C47="A",'[1]B1F2ADMY2021-22ACTFormat'!G46,'[1]PROJECTD.B1F2.Y2022-23Format'!G46)</f>
        <v>2385</v>
      </c>
      <c r="H46" s="85">
        <f>IF('[1]Higher of'!$C47="A",'[1]B1F2ADMY2021-22ACTFormat'!H46,'[1]PROJECTD.B1F2.Y2022-23Format'!H46)</f>
        <v>2330</v>
      </c>
      <c r="I46" s="85">
        <f>IF('[1]Higher of'!$C47="A",'[1]B1F2ADMY2021-22ACTFormat'!I46,'[1]PROJECTD.B1F2.Y2022-23Format'!I46)</f>
        <v>2214</v>
      </c>
      <c r="J46" s="85">
        <f>IF('[1]Higher of'!$C47="A",'[1]B1F2ADMY2021-22ACTFormat'!J46,'[1]PROJECTD.B1F2.Y2022-23Format'!J46)</f>
        <v>2324</v>
      </c>
      <c r="K46" s="85">
        <f>IF('[1]Higher of'!$C47="A",'[1]B1F2ADMY2021-22ACTFormat'!K46,'[1]PROJECTD.B1F2.Y2022-23Format'!K46)</f>
        <v>2286</v>
      </c>
      <c r="L46" s="85">
        <f>IF('[1]Higher of'!$C47="A",'[1]B1F2ADMY2021-22ACTFormat'!L46,'[1]PROJECTD.B1F2.Y2022-23Format'!L46)</f>
        <v>3145</v>
      </c>
      <c r="M46" s="85">
        <f>IF('[1]Higher of'!$C47="A",'[1]B1F2ADMY2021-22ACTFormat'!M46,'[1]PROJECTD.B1F2.Y2022-23Format'!M46)</f>
        <v>3183</v>
      </c>
      <c r="N46" s="85">
        <f>IF('[1]Higher of'!$C47="A",'[1]B1F2ADMY2021-22ACTFormat'!N46,'[1]PROJECTD.B1F2.Y2022-23Format'!N46)</f>
        <v>2400</v>
      </c>
      <c r="O46" s="85">
        <f>IF('[1]Higher of'!$C47="A",'[1]B1F2ADMY2021-22ACTFormat'!O46,'[1]PROJECTD.B1F2.Y2022-23Format'!O46)</f>
        <v>2242</v>
      </c>
      <c r="P46" s="86">
        <f t="shared" si="0"/>
        <v>32158</v>
      </c>
      <c r="S46" s="87"/>
      <c r="U46" s="87"/>
    </row>
    <row r="47" spans="1:21">
      <c r="A47" s="84" t="s">
        <v>102</v>
      </c>
      <c r="B47" s="84" t="s">
        <v>103</v>
      </c>
      <c r="C47" s="85">
        <f>IF('[1]Higher of'!$C48="A",'[1]B1F2ADMY2021-22ACTFormat'!C47,'[1]PROJECTD.B1F2.Y2022-23Format'!C47)</f>
        <v>370</v>
      </c>
      <c r="D47" s="85">
        <f>IF('[1]Higher of'!$C48="A",'[1]B1F2ADMY2021-22ACTFormat'!D47,'[1]PROJECTD.B1F2.Y2022-23Format'!D47)</f>
        <v>410</v>
      </c>
      <c r="E47" s="85">
        <f>IF('[1]Higher of'!$C48="A",'[1]B1F2ADMY2021-22ACTFormat'!E47,'[1]PROJECTD.B1F2.Y2022-23Format'!E47)</f>
        <v>382</v>
      </c>
      <c r="F47" s="85">
        <f>IF('[1]Higher of'!$C48="A",'[1]B1F2ADMY2021-22ACTFormat'!F47,'[1]PROJECTD.B1F2.Y2022-23Format'!F47)</f>
        <v>352</v>
      </c>
      <c r="G47" s="85">
        <f>IF('[1]Higher of'!$C48="A",'[1]B1F2ADMY2021-22ACTFormat'!G47,'[1]PROJECTD.B1F2.Y2022-23Format'!G47)</f>
        <v>394</v>
      </c>
      <c r="H47" s="85">
        <f>IF('[1]Higher of'!$C48="A",'[1]B1F2ADMY2021-22ACTFormat'!H47,'[1]PROJECTD.B1F2.Y2022-23Format'!H47)</f>
        <v>405</v>
      </c>
      <c r="I47" s="85">
        <f>IF('[1]Higher of'!$C48="A",'[1]B1F2ADMY2021-22ACTFormat'!I47,'[1]PROJECTD.B1F2.Y2022-23Format'!I47)</f>
        <v>401</v>
      </c>
      <c r="J47" s="85">
        <f>IF('[1]Higher of'!$C48="A",'[1]B1F2ADMY2021-22ACTFormat'!J47,'[1]PROJECTD.B1F2.Y2022-23Format'!J47)</f>
        <v>420</v>
      </c>
      <c r="K47" s="85">
        <f>IF('[1]Higher of'!$C48="A",'[1]B1F2ADMY2021-22ACTFormat'!K47,'[1]PROJECTD.B1F2.Y2022-23Format'!K47)</f>
        <v>454</v>
      </c>
      <c r="L47" s="85">
        <f>IF('[1]Higher of'!$C48="A",'[1]B1F2ADMY2021-22ACTFormat'!L47,'[1]PROJECTD.B1F2.Y2022-23Format'!L47)</f>
        <v>553</v>
      </c>
      <c r="M47" s="85">
        <f>IF('[1]Higher of'!$C48="A",'[1]B1F2ADMY2021-22ACTFormat'!M47,'[1]PROJECTD.B1F2.Y2022-23Format'!M47)</f>
        <v>473</v>
      </c>
      <c r="N47" s="85">
        <f>IF('[1]Higher of'!$C48="A",'[1]B1F2ADMY2021-22ACTFormat'!N47,'[1]PROJECTD.B1F2.Y2022-23Format'!N47)</f>
        <v>368</v>
      </c>
      <c r="O47" s="85">
        <f>IF('[1]Higher of'!$C48="A",'[1]B1F2ADMY2021-22ACTFormat'!O47,'[1]PROJECTD.B1F2.Y2022-23Format'!O47)</f>
        <v>362</v>
      </c>
      <c r="P47" s="86">
        <f t="shared" si="0"/>
        <v>5344</v>
      </c>
      <c r="S47" s="87"/>
      <c r="U47" s="87"/>
    </row>
    <row r="48" spans="1:21">
      <c r="A48" s="84" t="s">
        <v>104</v>
      </c>
      <c r="B48" s="84" t="s">
        <v>105</v>
      </c>
      <c r="C48" s="85">
        <f>IF('[1]Higher of'!$C49="A",'[1]B1F2ADMY2021-22ACTFormat'!C48,'[1]PROJECTD.B1F2.Y2022-23Format'!C48)</f>
        <v>3723</v>
      </c>
      <c r="D48" s="85">
        <f>IF('[1]Higher of'!$C49="A",'[1]B1F2ADMY2021-22ACTFormat'!D48,'[1]PROJECTD.B1F2.Y2022-23Format'!D48)</f>
        <v>3631</v>
      </c>
      <c r="E48" s="85">
        <f>IF('[1]Higher of'!$C49="A",'[1]B1F2ADMY2021-22ACTFormat'!E48,'[1]PROJECTD.B1F2.Y2022-23Format'!E48)</f>
        <v>3587</v>
      </c>
      <c r="F48" s="85">
        <f>IF('[1]Higher of'!$C49="A",'[1]B1F2ADMY2021-22ACTFormat'!F48,'[1]PROJECTD.B1F2.Y2022-23Format'!F48)</f>
        <v>3790</v>
      </c>
      <c r="G48" s="85">
        <f>IF('[1]Higher of'!$C49="A",'[1]B1F2ADMY2021-22ACTFormat'!G48,'[1]PROJECTD.B1F2.Y2022-23Format'!G48)</f>
        <v>3913</v>
      </c>
      <c r="H48" s="85">
        <f>IF('[1]Higher of'!$C49="A",'[1]B1F2ADMY2021-22ACTFormat'!H48,'[1]PROJECTD.B1F2.Y2022-23Format'!H48)</f>
        <v>3943</v>
      </c>
      <c r="I48" s="85">
        <f>IF('[1]Higher of'!$C49="A",'[1]B1F2ADMY2021-22ACTFormat'!I48,'[1]PROJECTD.B1F2.Y2022-23Format'!I48)</f>
        <v>4137</v>
      </c>
      <c r="J48" s="85">
        <f>IF('[1]Higher of'!$C49="A",'[1]B1F2ADMY2021-22ACTFormat'!J48,'[1]PROJECTD.B1F2.Y2022-23Format'!J48)</f>
        <v>3951</v>
      </c>
      <c r="K48" s="85">
        <f>IF('[1]Higher of'!$C49="A",'[1]B1F2ADMY2021-22ACTFormat'!K48,'[1]PROJECTD.B1F2.Y2022-23Format'!K48)</f>
        <v>4211</v>
      </c>
      <c r="L48" s="85">
        <f>IF('[1]Higher of'!$C49="A",'[1]B1F2ADMY2021-22ACTFormat'!L48,'[1]PROJECTD.B1F2.Y2022-23Format'!L48)</f>
        <v>5312</v>
      </c>
      <c r="M48" s="85">
        <f>IF('[1]Higher of'!$C49="A",'[1]B1F2ADMY2021-22ACTFormat'!M48,'[1]PROJECTD.B1F2.Y2022-23Format'!M48)</f>
        <v>5002</v>
      </c>
      <c r="N48" s="85">
        <f>IF('[1]Higher of'!$C49="A",'[1]B1F2ADMY2021-22ACTFormat'!N48,'[1]PROJECTD.B1F2.Y2022-23Format'!N48)</f>
        <v>3955</v>
      </c>
      <c r="O48" s="85">
        <f>IF('[1]Higher of'!$C49="A",'[1]B1F2ADMY2021-22ACTFormat'!O48,'[1]PROJECTD.B1F2.Y2022-23Format'!O48)</f>
        <v>3956</v>
      </c>
      <c r="P48" s="86">
        <f t="shared" si="0"/>
        <v>53111</v>
      </c>
      <c r="S48" s="87"/>
      <c r="U48" s="87"/>
    </row>
    <row r="49" spans="1:21">
      <c r="A49" s="84" t="s">
        <v>106</v>
      </c>
      <c r="B49" s="84" t="s">
        <v>107</v>
      </c>
      <c r="C49" s="85">
        <f>IF('[1]Higher of'!$C50="A",'[1]B1F2ADMY2021-22ACTFormat'!C49,'[1]PROJECTD.B1F2.Y2022-23Format'!C49)</f>
        <v>573</v>
      </c>
      <c r="D49" s="85">
        <f>IF('[1]Higher of'!$C50="A",'[1]B1F2ADMY2021-22ACTFormat'!D49,'[1]PROJECTD.B1F2.Y2022-23Format'!D49)</f>
        <v>627</v>
      </c>
      <c r="E49" s="85">
        <f>IF('[1]Higher of'!$C50="A",'[1]B1F2ADMY2021-22ACTFormat'!E49,'[1]PROJECTD.B1F2.Y2022-23Format'!E49)</f>
        <v>514</v>
      </c>
      <c r="F49" s="85">
        <f>IF('[1]Higher of'!$C50="A",'[1]B1F2ADMY2021-22ACTFormat'!F49,'[1]PROJECTD.B1F2.Y2022-23Format'!F49)</f>
        <v>545</v>
      </c>
      <c r="G49" s="85">
        <f>IF('[1]Higher of'!$C50="A",'[1]B1F2ADMY2021-22ACTFormat'!G49,'[1]PROJECTD.B1F2.Y2022-23Format'!G49)</f>
        <v>564</v>
      </c>
      <c r="H49" s="85">
        <f>IF('[1]Higher of'!$C50="A",'[1]B1F2ADMY2021-22ACTFormat'!H49,'[1]PROJECTD.B1F2.Y2022-23Format'!H49)</f>
        <v>549</v>
      </c>
      <c r="I49" s="85">
        <f>IF('[1]Higher of'!$C50="A",'[1]B1F2ADMY2021-22ACTFormat'!I49,'[1]PROJECTD.B1F2.Y2022-23Format'!I49)</f>
        <v>590</v>
      </c>
      <c r="J49" s="85">
        <f>IF('[1]Higher of'!$C50="A",'[1]B1F2ADMY2021-22ACTFormat'!J49,'[1]PROJECTD.B1F2.Y2022-23Format'!J49)</f>
        <v>547</v>
      </c>
      <c r="K49" s="85">
        <f>IF('[1]Higher of'!$C50="A",'[1]B1F2ADMY2021-22ACTFormat'!K49,'[1]PROJECTD.B1F2.Y2022-23Format'!K49)</f>
        <v>655</v>
      </c>
      <c r="L49" s="85">
        <f>IF('[1]Higher of'!$C50="A",'[1]B1F2ADMY2021-22ACTFormat'!L49,'[1]PROJECTD.B1F2.Y2022-23Format'!L49)</f>
        <v>832</v>
      </c>
      <c r="M49" s="85">
        <f>IF('[1]Higher of'!$C50="A",'[1]B1F2ADMY2021-22ACTFormat'!M49,'[1]PROJECTD.B1F2.Y2022-23Format'!M49)</f>
        <v>822</v>
      </c>
      <c r="N49" s="85">
        <f>IF('[1]Higher of'!$C50="A",'[1]B1F2ADMY2021-22ACTFormat'!N49,'[1]PROJECTD.B1F2.Y2022-23Format'!N49)</f>
        <v>647</v>
      </c>
      <c r="O49" s="85">
        <f>IF('[1]Higher of'!$C50="A",'[1]B1F2ADMY2021-22ACTFormat'!O49,'[1]PROJECTD.B1F2.Y2022-23Format'!O49)</f>
        <v>576</v>
      </c>
      <c r="P49" s="86">
        <f t="shared" si="0"/>
        <v>8041</v>
      </c>
      <c r="S49" s="87"/>
      <c r="U49" s="87"/>
    </row>
    <row r="50" spans="1:21">
      <c r="A50" s="84" t="s">
        <v>108</v>
      </c>
      <c r="B50" s="84" t="s">
        <v>109</v>
      </c>
      <c r="C50" s="85">
        <f>IF('[1]Higher of'!$C51="A",'[1]B1F2ADMY2021-22ACTFormat'!C50,'[1]PROJECTD.B1F2.Y2022-23Format'!C50)</f>
        <v>2197</v>
      </c>
      <c r="D50" s="85">
        <f>IF('[1]Higher of'!$C51="A",'[1]B1F2ADMY2021-22ACTFormat'!D50,'[1]PROJECTD.B1F2.Y2022-23Format'!D50)</f>
        <v>2335</v>
      </c>
      <c r="E50" s="85">
        <f>IF('[1]Higher of'!$C51="A",'[1]B1F2ADMY2021-22ACTFormat'!E50,'[1]PROJECTD.B1F2.Y2022-23Format'!E50)</f>
        <v>2025</v>
      </c>
      <c r="F50" s="85">
        <f>IF('[1]Higher of'!$C51="A",'[1]B1F2ADMY2021-22ACTFormat'!F50,'[1]PROJECTD.B1F2.Y2022-23Format'!F50)</f>
        <v>2182</v>
      </c>
      <c r="G50" s="85">
        <f>IF('[1]Higher of'!$C51="A",'[1]B1F2ADMY2021-22ACTFormat'!G50,'[1]PROJECTD.B1F2.Y2022-23Format'!G50)</f>
        <v>2201</v>
      </c>
      <c r="H50" s="85">
        <f>IF('[1]Higher of'!$C51="A",'[1]B1F2ADMY2021-22ACTFormat'!H50,'[1]PROJECTD.B1F2.Y2022-23Format'!H50)</f>
        <v>2379</v>
      </c>
      <c r="I50" s="85">
        <f>IF('[1]Higher of'!$C51="A",'[1]B1F2ADMY2021-22ACTFormat'!I50,'[1]PROJECTD.B1F2.Y2022-23Format'!I50)</f>
        <v>2381</v>
      </c>
      <c r="J50" s="85">
        <f>IF('[1]Higher of'!$C51="A",'[1]B1F2ADMY2021-22ACTFormat'!J50,'[1]PROJECTD.B1F2.Y2022-23Format'!J50)</f>
        <v>2356</v>
      </c>
      <c r="K50" s="85">
        <f>IF('[1]Higher of'!$C51="A",'[1]B1F2ADMY2021-22ACTFormat'!K50,'[1]PROJECTD.B1F2.Y2022-23Format'!K50)</f>
        <v>2585</v>
      </c>
      <c r="L50" s="85">
        <f>IF('[1]Higher of'!$C51="A",'[1]B1F2ADMY2021-22ACTFormat'!L50,'[1]PROJECTD.B1F2.Y2022-23Format'!L50)</f>
        <v>2721</v>
      </c>
      <c r="M50" s="85">
        <f>IF('[1]Higher of'!$C51="A",'[1]B1F2ADMY2021-22ACTFormat'!M50,'[1]PROJECTD.B1F2.Y2022-23Format'!M50)</f>
        <v>2738</v>
      </c>
      <c r="N50" s="85">
        <f>IF('[1]Higher of'!$C51="A",'[1]B1F2ADMY2021-22ACTFormat'!N50,'[1]PROJECTD.B1F2.Y2022-23Format'!N50)</f>
        <v>2181</v>
      </c>
      <c r="O50" s="85">
        <f>IF('[1]Higher of'!$C51="A",'[1]B1F2ADMY2021-22ACTFormat'!O50,'[1]PROJECTD.B1F2.Y2022-23Format'!O50)</f>
        <v>2150</v>
      </c>
      <c r="P50" s="86">
        <f t="shared" si="0"/>
        <v>30431</v>
      </c>
      <c r="S50" s="87"/>
      <c r="U50" s="87"/>
    </row>
    <row r="51" spans="1:21">
      <c r="A51" s="84" t="s">
        <v>110</v>
      </c>
      <c r="B51" s="84" t="s">
        <v>111</v>
      </c>
      <c r="C51" s="85">
        <f>IF('[1]Higher of'!$C52="A",'[1]B1F2ADMY2021-22ACTFormat'!C51,'[1]PROJECTD.B1F2.Y2022-23Format'!C51)</f>
        <v>116</v>
      </c>
      <c r="D51" s="85">
        <f>IF('[1]Higher of'!$C52="A",'[1]B1F2ADMY2021-22ACTFormat'!D51,'[1]PROJECTD.B1F2.Y2022-23Format'!D51)</f>
        <v>106</v>
      </c>
      <c r="E51" s="85">
        <f>IF('[1]Higher of'!$C52="A",'[1]B1F2ADMY2021-22ACTFormat'!E51,'[1]PROJECTD.B1F2.Y2022-23Format'!E51)</f>
        <v>95</v>
      </c>
      <c r="F51" s="85">
        <f>IF('[1]Higher of'!$C52="A",'[1]B1F2ADMY2021-22ACTFormat'!F51,'[1]PROJECTD.B1F2.Y2022-23Format'!F51)</f>
        <v>105</v>
      </c>
      <c r="G51" s="85">
        <f>IF('[1]Higher of'!$C52="A",'[1]B1F2ADMY2021-22ACTFormat'!G51,'[1]PROJECTD.B1F2.Y2022-23Format'!G51)</f>
        <v>104</v>
      </c>
      <c r="H51" s="85">
        <f>IF('[1]Higher of'!$C52="A",'[1]B1F2ADMY2021-22ACTFormat'!H51,'[1]PROJECTD.B1F2.Y2022-23Format'!H51)</f>
        <v>125</v>
      </c>
      <c r="I51" s="85">
        <f>IF('[1]Higher of'!$C52="A",'[1]B1F2ADMY2021-22ACTFormat'!I51,'[1]PROJECTD.B1F2.Y2022-23Format'!I51)</f>
        <v>112</v>
      </c>
      <c r="J51" s="85">
        <f>IF('[1]Higher of'!$C52="A",'[1]B1F2ADMY2021-22ACTFormat'!J51,'[1]PROJECTD.B1F2.Y2022-23Format'!J51)</f>
        <v>123</v>
      </c>
      <c r="K51" s="85">
        <f>IF('[1]Higher of'!$C52="A",'[1]B1F2ADMY2021-22ACTFormat'!K51,'[1]PROJECTD.B1F2.Y2022-23Format'!K51)</f>
        <v>124</v>
      </c>
      <c r="L51" s="85">
        <f>IF('[1]Higher of'!$C52="A",'[1]B1F2ADMY2021-22ACTFormat'!L51,'[1]PROJECTD.B1F2.Y2022-23Format'!L51)</f>
        <v>132</v>
      </c>
      <c r="M51" s="85">
        <f>IF('[1]Higher of'!$C52="A",'[1]B1F2ADMY2021-22ACTFormat'!M51,'[1]PROJECTD.B1F2.Y2022-23Format'!M51)</f>
        <v>119</v>
      </c>
      <c r="N51" s="85">
        <f>IF('[1]Higher of'!$C52="A",'[1]B1F2ADMY2021-22ACTFormat'!N51,'[1]PROJECTD.B1F2.Y2022-23Format'!N51)</f>
        <v>112</v>
      </c>
      <c r="O51" s="85">
        <f>IF('[1]Higher of'!$C52="A",'[1]B1F2ADMY2021-22ACTFormat'!O51,'[1]PROJECTD.B1F2.Y2022-23Format'!O51)</f>
        <v>114</v>
      </c>
      <c r="P51" s="86">
        <f t="shared" si="0"/>
        <v>1487</v>
      </c>
      <c r="S51" s="87"/>
      <c r="U51" s="87"/>
    </row>
    <row r="52" spans="1:21">
      <c r="A52" s="84" t="s">
        <v>112</v>
      </c>
      <c r="B52" s="84" t="s">
        <v>113</v>
      </c>
      <c r="C52" s="85">
        <f>IF('[1]Higher of'!$C53="A",'[1]B1F2ADMY2021-22ACTFormat'!C52,'[1]PROJECTD.B1F2.Y2022-23Format'!C52)</f>
        <v>78</v>
      </c>
      <c r="D52" s="85">
        <f>IF('[1]Higher of'!$C53="A",'[1]B1F2ADMY2021-22ACTFormat'!D52,'[1]PROJECTD.B1F2.Y2022-23Format'!D52)</f>
        <v>103</v>
      </c>
      <c r="E52" s="85">
        <f>IF('[1]Higher of'!$C53="A",'[1]B1F2ADMY2021-22ACTFormat'!E52,'[1]PROJECTD.B1F2.Y2022-23Format'!E52)</f>
        <v>82</v>
      </c>
      <c r="F52" s="85">
        <f>IF('[1]Higher of'!$C53="A",'[1]B1F2ADMY2021-22ACTFormat'!F52,'[1]PROJECTD.B1F2.Y2022-23Format'!F52)</f>
        <v>92</v>
      </c>
      <c r="G52" s="85">
        <f>IF('[1]Higher of'!$C53="A",'[1]B1F2ADMY2021-22ACTFormat'!G52,'[1]PROJECTD.B1F2.Y2022-23Format'!G52)</f>
        <v>75</v>
      </c>
      <c r="H52" s="85">
        <f>IF('[1]Higher of'!$C53="A",'[1]B1F2ADMY2021-22ACTFormat'!H52,'[1]PROJECTD.B1F2.Y2022-23Format'!H52)</f>
        <v>89</v>
      </c>
      <c r="I52" s="85">
        <f>IF('[1]Higher of'!$C53="A",'[1]B1F2ADMY2021-22ACTFormat'!I52,'[1]PROJECTD.B1F2.Y2022-23Format'!I52)</f>
        <v>93</v>
      </c>
      <c r="J52" s="85">
        <f>IF('[1]Higher of'!$C53="A",'[1]B1F2ADMY2021-22ACTFormat'!J52,'[1]PROJECTD.B1F2.Y2022-23Format'!J52)</f>
        <v>103</v>
      </c>
      <c r="K52" s="85">
        <f>IF('[1]Higher of'!$C53="A",'[1]B1F2ADMY2021-22ACTFormat'!K52,'[1]PROJECTD.B1F2.Y2022-23Format'!K52)</f>
        <v>70</v>
      </c>
      <c r="L52" s="85">
        <f>IF('[1]Higher of'!$C53="A",'[1]B1F2ADMY2021-22ACTFormat'!L52,'[1]PROJECTD.B1F2.Y2022-23Format'!L52)</f>
        <v>98</v>
      </c>
      <c r="M52" s="85">
        <f>IF('[1]Higher of'!$C53="A",'[1]B1F2ADMY2021-22ACTFormat'!M52,'[1]PROJECTD.B1F2.Y2022-23Format'!M52)</f>
        <v>91</v>
      </c>
      <c r="N52" s="85">
        <f>IF('[1]Higher of'!$C53="A",'[1]B1F2ADMY2021-22ACTFormat'!N52,'[1]PROJECTD.B1F2.Y2022-23Format'!N52)</f>
        <v>86</v>
      </c>
      <c r="O52" s="85">
        <f>IF('[1]Higher of'!$C53="A",'[1]B1F2ADMY2021-22ACTFormat'!O52,'[1]PROJECTD.B1F2.Y2022-23Format'!O52)</f>
        <v>85</v>
      </c>
      <c r="P52" s="86">
        <f t="shared" si="0"/>
        <v>1145</v>
      </c>
      <c r="S52" s="87"/>
      <c r="U52" s="87"/>
    </row>
    <row r="53" spans="1:21">
      <c r="A53" s="84" t="s">
        <v>114</v>
      </c>
      <c r="B53" s="84" t="s">
        <v>115</v>
      </c>
      <c r="C53" s="85">
        <f>IF('[1]Higher of'!$C54="A",'[1]B1F2ADMY2021-22ACTFormat'!C53,'[1]PROJECTD.B1F2.Y2022-23Format'!C53)</f>
        <v>553</v>
      </c>
      <c r="D53" s="85">
        <f>IF('[1]Higher of'!$C54="A",'[1]B1F2ADMY2021-22ACTFormat'!D53,'[1]PROJECTD.B1F2.Y2022-23Format'!D53)</f>
        <v>497</v>
      </c>
      <c r="E53" s="85">
        <f>IF('[1]Higher of'!$C54="A",'[1]B1F2ADMY2021-22ACTFormat'!E53,'[1]PROJECTD.B1F2.Y2022-23Format'!E53)</f>
        <v>468</v>
      </c>
      <c r="F53" s="85">
        <f>IF('[1]Higher of'!$C54="A",'[1]B1F2ADMY2021-22ACTFormat'!F53,'[1]PROJECTD.B1F2.Y2022-23Format'!F53)</f>
        <v>457</v>
      </c>
      <c r="G53" s="85">
        <f>IF('[1]Higher of'!$C54="A",'[1]B1F2ADMY2021-22ACTFormat'!G53,'[1]PROJECTD.B1F2.Y2022-23Format'!G53)</f>
        <v>466</v>
      </c>
      <c r="H53" s="85">
        <f>IF('[1]Higher of'!$C54="A",'[1]B1F2ADMY2021-22ACTFormat'!H53,'[1]PROJECTD.B1F2.Y2022-23Format'!H53)</f>
        <v>434</v>
      </c>
      <c r="I53" s="85">
        <f>IF('[1]Higher of'!$C54="A",'[1]B1F2ADMY2021-22ACTFormat'!I53,'[1]PROJECTD.B1F2.Y2022-23Format'!I53)</f>
        <v>507</v>
      </c>
      <c r="J53" s="85">
        <f>IF('[1]Higher of'!$C54="A",'[1]B1F2ADMY2021-22ACTFormat'!J53,'[1]PROJECTD.B1F2.Y2022-23Format'!J53)</f>
        <v>539</v>
      </c>
      <c r="K53" s="85">
        <f>IF('[1]Higher of'!$C54="A",'[1]B1F2ADMY2021-22ACTFormat'!K53,'[1]PROJECTD.B1F2.Y2022-23Format'!K53)</f>
        <v>532</v>
      </c>
      <c r="L53" s="85">
        <f>IF('[1]Higher of'!$C54="A",'[1]B1F2ADMY2021-22ACTFormat'!L53,'[1]PROJECTD.B1F2.Y2022-23Format'!L53)</f>
        <v>657</v>
      </c>
      <c r="M53" s="85">
        <f>IF('[1]Higher of'!$C54="A",'[1]B1F2ADMY2021-22ACTFormat'!M53,'[1]PROJECTD.B1F2.Y2022-23Format'!M53)</f>
        <v>661</v>
      </c>
      <c r="N53" s="85">
        <f>IF('[1]Higher of'!$C54="A",'[1]B1F2ADMY2021-22ACTFormat'!N53,'[1]PROJECTD.B1F2.Y2022-23Format'!N53)</f>
        <v>517</v>
      </c>
      <c r="O53" s="85">
        <f>IF('[1]Higher of'!$C54="A",'[1]B1F2ADMY2021-22ACTFormat'!O53,'[1]PROJECTD.B1F2.Y2022-23Format'!O53)</f>
        <v>495</v>
      </c>
      <c r="P53" s="86">
        <f t="shared" si="0"/>
        <v>6783</v>
      </c>
      <c r="S53" s="87"/>
      <c r="U53" s="87"/>
    </row>
    <row r="54" spans="1:21">
      <c r="A54" s="84" t="s">
        <v>116</v>
      </c>
      <c r="B54" s="84" t="s">
        <v>117</v>
      </c>
      <c r="C54" s="85">
        <f>IF('[1]Higher of'!$C55="A",'[1]B1F2ADMY2021-22ACTFormat'!C54,'[1]PROJECTD.B1F2.Y2022-23Format'!C54)</f>
        <v>167</v>
      </c>
      <c r="D54" s="85">
        <f>IF('[1]Higher of'!$C55="A",'[1]B1F2ADMY2021-22ACTFormat'!D54,'[1]PROJECTD.B1F2.Y2022-23Format'!D54)</f>
        <v>201</v>
      </c>
      <c r="E54" s="85">
        <f>IF('[1]Higher of'!$C55="A",'[1]B1F2ADMY2021-22ACTFormat'!E54,'[1]PROJECTD.B1F2.Y2022-23Format'!E54)</f>
        <v>174</v>
      </c>
      <c r="F54" s="85">
        <f>IF('[1]Higher of'!$C55="A",'[1]B1F2ADMY2021-22ACTFormat'!F54,'[1]PROJECTD.B1F2.Y2022-23Format'!F54)</f>
        <v>209</v>
      </c>
      <c r="G54" s="85">
        <f>IF('[1]Higher of'!$C55="A",'[1]B1F2ADMY2021-22ACTFormat'!G54,'[1]PROJECTD.B1F2.Y2022-23Format'!G54)</f>
        <v>175</v>
      </c>
      <c r="H54" s="85">
        <f>IF('[1]Higher of'!$C55="A",'[1]B1F2ADMY2021-22ACTFormat'!H54,'[1]PROJECTD.B1F2.Y2022-23Format'!H54)</f>
        <v>207</v>
      </c>
      <c r="I54" s="85">
        <f>IF('[1]Higher of'!$C55="A",'[1]B1F2ADMY2021-22ACTFormat'!I54,'[1]PROJECTD.B1F2.Y2022-23Format'!I54)</f>
        <v>206</v>
      </c>
      <c r="J54" s="85">
        <f>IF('[1]Higher of'!$C55="A",'[1]B1F2ADMY2021-22ACTFormat'!J54,'[1]PROJECTD.B1F2.Y2022-23Format'!J54)</f>
        <v>261</v>
      </c>
      <c r="K54" s="85">
        <f>IF('[1]Higher of'!$C55="A",'[1]B1F2ADMY2021-22ACTFormat'!K54,'[1]PROJECTD.B1F2.Y2022-23Format'!K54)</f>
        <v>213</v>
      </c>
      <c r="L54" s="85">
        <f>IF('[1]Higher of'!$C55="A",'[1]B1F2ADMY2021-22ACTFormat'!L54,'[1]PROJECTD.B1F2.Y2022-23Format'!L54)</f>
        <v>248</v>
      </c>
      <c r="M54" s="85">
        <f>IF('[1]Higher of'!$C55="A",'[1]B1F2ADMY2021-22ACTFormat'!M54,'[1]PROJECTD.B1F2.Y2022-23Format'!M54)</f>
        <v>279</v>
      </c>
      <c r="N54" s="85">
        <f>IF('[1]Higher of'!$C55="A",'[1]B1F2ADMY2021-22ACTFormat'!N54,'[1]PROJECTD.B1F2.Y2022-23Format'!N54)</f>
        <v>213</v>
      </c>
      <c r="O54" s="85">
        <f>IF('[1]Higher of'!$C55="A",'[1]B1F2ADMY2021-22ACTFormat'!O54,'[1]PROJECTD.B1F2.Y2022-23Format'!O54)</f>
        <v>201</v>
      </c>
      <c r="P54" s="86">
        <f t="shared" si="0"/>
        <v>2754</v>
      </c>
      <c r="S54" s="87"/>
      <c r="U54" s="87"/>
    </row>
    <row r="55" spans="1:21">
      <c r="A55" s="84" t="s">
        <v>118</v>
      </c>
      <c r="B55" s="84" t="s">
        <v>119</v>
      </c>
      <c r="C55" s="85">
        <f>IF('[1]Higher of'!$C56="A",'[1]B1F2ADMY2021-22ACTFormat'!C55,'[1]PROJECTD.B1F2.Y2022-23Format'!C55)</f>
        <v>5085</v>
      </c>
      <c r="D55" s="85">
        <f>IF('[1]Higher of'!$C56="A",'[1]B1F2ADMY2021-22ACTFormat'!D55,'[1]PROJECTD.B1F2.Y2022-23Format'!D55)</f>
        <v>5033</v>
      </c>
      <c r="E55" s="85">
        <f>IF('[1]Higher of'!$C56="A",'[1]B1F2ADMY2021-22ACTFormat'!E55,'[1]PROJECTD.B1F2.Y2022-23Format'!E55)</f>
        <v>4710</v>
      </c>
      <c r="F55" s="85">
        <f>IF('[1]Higher of'!$C56="A",'[1]B1F2ADMY2021-22ACTFormat'!F55,'[1]PROJECTD.B1F2.Y2022-23Format'!F55)</f>
        <v>5035</v>
      </c>
      <c r="G55" s="85">
        <f>IF('[1]Higher of'!$C56="A",'[1]B1F2ADMY2021-22ACTFormat'!G55,'[1]PROJECTD.B1F2.Y2022-23Format'!G55)</f>
        <v>5021</v>
      </c>
      <c r="H55" s="85">
        <f>IF('[1]Higher of'!$C56="A",'[1]B1F2ADMY2021-22ACTFormat'!H55,'[1]PROJECTD.B1F2.Y2022-23Format'!H55)</f>
        <v>5274</v>
      </c>
      <c r="I55" s="85">
        <f>IF('[1]Higher of'!$C56="A",'[1]B1F2ADMY2021-22ACTFormat'!I55,'[1]PROJECTD.B1F2.Y2022-23Format'!I55)</f>
        <v>5042</v>
      </c>
      <c r="J55" s="85">
        <f>IF('[1]Higher of'!$C56="A",'[1]B1F2ADMY2021-22ACTFormat'!J55,'[1]PROJECTD.B1F2.Y2022-23Format'!J55)</f>
        <v>5265</v>
      </c>
      <c r="K55" s="85">
        <f>IF('[1]Higher of'!$C56="A",'[1]B1F2ADMY2021-22ACTFormat'!K55,'[1]PROJECTD.B1F2.Y2022-23Format'!K55)</f>
        <v>5407</v>
      </c>
      <c r="L55" s="85">
        <f>IF('[1]Higher of'!$C56="A",'[1]B1F2ADMY2021-22ACTFormat'!L55,'[1]PROJECTD.B1F2.Y2022-23Format'!L55)</f>
        <v>6406</v>
      </c>
      <c r="M55" s="85">
        <f>IF('[1]Higher of'!$C56="A",'[1]B1F2ADMY2021-22ACTFormat'!M55,'[1]PROJECTD.B1F2.Y2022-23Format'!M55)</f>
        <v>6262</v>
      </c>
      <c r="N55" s="85">
        <f>IF('[1]Higher of'!$C56="A",'[1]B1F2ADMY2021-22ACTFormat'!N55,'[1]PROJECTD.B1F2.Y2022-23Format'!N55)</f>
        <v>5453</v>
      </c>
      <c r="O55" s="85">
        <f>IF('[1]Higher of'!$C56="A",'[1]B1F2ADMY2021-22ACTFormat'!O55,'[1]PROJECTD.B1F2.Y2022-23Format'!O55)</f>
        <v>5435</v>
      </c>
      <c r="P55" s="86">
        <f t="shared" si="0"/>
        <v>69428</v>
      </c>
      <c r="S55" s="87"/>
      <c r="U55" s="87"/>
    </row>
    <row r="56" spans="1:21">
      <c r="A56" s="84" t="s">
        <v>120</v>
      </c>
      <c r="B56" s="84" t="s">
        <v>121</v>
      </c>
      <c r="C56" s="85">
        <f>IF('[1]Higher of'!$C57="A",'[1]B1F2ADMY2021-22ACTFormat'!C56,'[1]PROJECTD.B1F2.Y2022-23Format'!C56)</f>
        <v>143</v>
      </c>
      <c r="D56" s="85">
        <f>IF('[1]Higher of'!$C57="A",'[1]B1F2ADMY2021-22ACTFormat'!D56,'[1]PROJECTD.B1F2.Y2022-23Format'!D56)</f>
        <v>152</v>
      </c>
      <c r="E56" s="85">
        <f>IF('[1]Higher of'!$C57="A",'[1]B1F2ADMY2021-22ACTFormat'!E56,'[1]PROJECTD.B1F2.Y2022-23Format'!E56)</f>
        <v>154</v>
      </c>
      <c r="F56" s="85">
        <f>IF('[1]Higher of'!$C57="A",'[1]B1F2ADMY2021-22ACTFormat'!F56,'[1]PROJECTD.B1F2.Y2022-23Format'!F56)</f>
        <v>155</v>
      </c>
      <c r="G56" s="85">
        <f>IF('[1]Higher of'!$C57="A",'[1]B1F2ADMY2021-22ACTFormat'!G56,'[1]PROJECTD.B1F2.Y2022-23Format'!G56)</f>
        <v>147</v>
      </c>
      <c r="H56" s="85">
        <f>IF('[1]Higher of'!$C57="A",'[1]B1F2ADMY2021-22ACTFormat'!H56,'[1]PROJECTD.B1F2.Y2022-23Format'!H56)</f>
        <v>175</v>
      </c>
      <c r="I56" s="85">
        <f>IF('[1]Higher of'!$C57="A",'[1]B1F2ADMY2021-22ACTFormat'!I56,'[1]PROJECTD.B1F2.Y2022-23Format'!I56)</f>
        <v>144</v>
      </c>
      <c r="J56" s="85">
        <f>IF('[1]Higher of'!$C57="A",'[1]B1F2ADMY2021-22ACTFormat'!J56,'[1]PROJECTD.B1F2.Y2022-23Format'!J56)</f>
        <v>192</v>
      </c>
      <c r="K56" s="85">
        <f>IF('[1]Higher of'!$C57="A",'[1]B1F2ADMY2021-22ACTFormat'!K56,'[1]PROJECTD.B1F2.Y2022-23Format'!K56)</f>
        <v>161</v>
      </c>
      <c r="L56" s="85">
        <f>IF('[1]Higher of'!$C57="A",'[1]B1F2ADMY2021-22ACTFormat'!L56,'[1]PROJECTD.B1F2.Y2022-23Format'!L56)</f>
        <v>219</v>
      </c>
      <c r="M56" s="85">
        <f>IF('[1]Higher of'!$C57="A",'[1]B1F2ADMY2021-22ACTFormat'!M56,'[1]PROJECTD.B1F2.Y2022-23Format'!M56)</f>
        <v>154</v>
      </c>
      <c r="N56" s="85">
        <f>IF('[1]Higher of'!$C57="A",'[1]B1F2ADMY2021-22ACTFormat'!N56,'[1]PROJECTD.B1F2.Y2022-23Format'!N56)</f>
        <v>156</v>
      </c>
      <c r="O56" s="85">
        <f>IF('[1]Higher of'!$C57="A",'[1]B1F2ADMY2021-22ACTFormat'!O56,'[1]PROJECTD.B1F2.Y2022-23Format'!O56)</f>
        <v>84</v>
      </c>
      <c r="P56" s="86">
        <f t="shared" si="0"/>
        <v>2036</v>
      </c>
      <c r="S56" s="87"/>
      <c r="U56" s="87"/>
    </row>
    <row r="57" spans="1:21">
      <c r="A57" s="84" t="s">
        <v>122</v>
      </c>
      <c r="B57" s="84" t="s">
        <v>123</v>
      </c>
      <c r="C57" s="85">
        <f>IF('[1]Higher of'!$C58="A",'[1]B1F2ADMY2021-22ACTFormat'!C57,'[1]PROJECTD.B1F2.Y2022-23Format'!C57)</f>
        <v>195</v>
      </c>
      <c r="D57" s="85">
        <f>IF('[1]Higher of'!$C58="A",'[1]B1F2ADMY2021-22ACTFormat'!D57,'[1]PROJECTD.B1F2.Y2022-23Format'!D57)</f>
        <v>219</v>
      </c>
      <c r="E57" s="85">
        <f>IF('[1]Higher of'!$C58="A",'[1]B1F2ADMY2021-22ACTFormat'!E57,'[1]PROJECTD.B1F2.Y2022-23Format'!E57)</f>
        <v>173</v>
      </c>
      <c r="F57" s="85">
        <f>IF('[1]Higher of'!$C58="A",'[1]B1F2ADMY2021-22ACTFormat'!F57,'[1]PROJECTD.B1F2.Y2022-23Format'!F57)</f>
        <v>198</v>
      </c>
      <c r="G57" s="85">
        <f>IF('[1]Higher of'!$C58="A",'[1]B1F2ADMY2021-22ACTFormat'!G57,'[1]PROJECTD.B1F2.Y2022-23Format'!G57)</f>
        <v>177</v>
      </c>
      <c r="H57" s="85">
        <f>IF('[1]Higher of'!$C58="A",'[1]B1F2ADMY2021-22ACTFormat'!H57,'[1]PROJECTD.B1F2.Y2022-23Format'!H57)</f>
        <v>180</v>
      </c>
      <c r="I57" s="85">
        <f>IF('[1]Higher of'!$C58="A",'[1]B1F2ADMY2021-22ACTFormat'!I57,'[1]PROJECTD.B1F2.Y2022-23Format'!I57)</f>
        <v>223</v>
      </c>
      <c r="J57" s="85">
        <f>IF('[1]Higher of'!$C58="A",'[1]B1F2ADMY2021-22ACTFormat'!J57,'[1]PROJECTD.B1F2.Y2022-23Format'!J57)</f>
        <v>203</v>
      </c>
      <c r="K57" s="85">
        <f>IF('[1]Higher of'!$C58="A",'[1]B1F2ADMY2021-22ACTFormat'!K57,'[1]PROJECTD.B1F2.Y2022-23Format'!K57)</f>
        <v>234</v>
      </c>
      <c r="L57" s="85">
        <f>IF('[1]Higher of'!$C58="A",'[1]B1F2ADMY2021-22ACTFormat'!L57,'[1]PROJECTD.B1F2.Y2022-23Format'!L57)</f>
        <v>225</v>
      </c>
      <c r="M57" s="85">
        <f>IF('[1]Higher of'!$C58="A",'[1]B1F2ADMY2021-22ACTFormat'!M57,'[1]PROJECTD.B1F2.Y2022-23Format'!M57)</f>
        <v>262</v>
      </c>
      <c r="N57" s="85">
        <f>IF('[1]Higher of'!$C58="A",'[1]B1F2ADMY2021-22ACTFormat'!N57,'[1]PROJECTD.B1F2.Y2022-23Format'!N57)</f>
        <v>200</v>
      </c>
      <c r="O57" s="85">
        <f>IF('[1]Higher of'!$C58="A",'[1]B1F2ADMY2021-22ACTFormat'!O57,'[1]PROJECTD.B1F2.Y2022-23Format'!O57)</f>
        <v>204</v>
      </c>
      <c r="P57" s="86">
        <f t="shared" si="0"/>
        <v>2693</v>
      </c>
      <c r="S57" s="87"/>
      <c r="U57" s="87"/>
    </row>
    <row r="58" spans="1:21">
      <c r="A58" s="84" t="s">
        <v>124</v>
      </c>
      <c r="B58" s="84" t="s">
        <v>125</v>
      </c>
      <c r="C58" s="85">
        <f>IF('[1]Higher of'!$C59="A",'[1]B1F2ADMY2021-22ACTFormat'!C58,'[1]PROJECTD.B1F2.Y2022-23Format'!C58)</f>
        <v>51</v>
      </c>
      <c r="D58" s="85">
        <f>IF('[1]Higher of'!$C59="A",'[1]B1F2ADMY2021-22ACTFormat'!D58,'[1]PROJECTD.B1F2.Y2022-23Format'!D58)</f>
        <v>52</v>
      </c>
      <c r="E58" s="85">
        <f>IF('[1]Higher of'!$C59="A",'[1]B1F2ADMY2021-22ACTFormat'!E58,'[1]PROJECTD.B1F2.Y2022-23Format'!E58)</f>
        <v>44</v>
      </c>
      <c r="F58" s="85">
        <f>IF('[1]Higher of'!$C59="A",'[1]B1F2ADMY2021-22ACTFormat'!F58,'[1]PROJECTD.B1F2.Y2022-23Format'!F58)</f>
        <v>42</v>
      </c>
      <c r="G58" s="85">
        <f>IF('[1]Higher of'!$C59="A",'[1]B1F2ADMY2021-22ACTFormat'!G58,'[1]PROJECTD.B1F2.Y2022-23Format'!G58)</f>
        <v>45</v>
      </c>
      <c r="H58" s="85">
        <f>IF('[1]Higher of'!$C59="A",'[1]B1F2ADMY2021-22ACTFormat'!H58,'[1]PROJECTD.B1F2.Y2022-23Format'!H58)</f>
        <v>44</v>
      </c>
      <c r="I58" s="85">
        <f>IF('[1]Higher of'!$C59="A",'[1]B1F2ADMY2021-22ACTFormat'!I58,'[1]PROJECTD.B1F2.Y2022-23Format'!I58)</f>
        <v>51</v>
      </c>
      <c r="J58" s="85">
        <f>IF('[1]Higher of'!$C59="A",'[1]B1F2ADMY2021-22ACTFormat'!J58,'[1]PROJECTD.B1F2.Y2022-23Format'!J58)</f>
        <v>49</v>
      </c>
      <c r="K58" s="85">
        <f>IF('[1]Higher of'!$C59="A",'[1]B1F2ADMY2021-22ACTFormat'!K58,'[1]PROJECTD.B1F2.Y2022-23Format'!K58)</f>
        <v>55</v>
      </c>
      <c r="L58" s="85">
        <f>IF('[1]Higher of'!$C59="A",'[1]B1F2ADMY2021-22ACTFormat'!L58,'[1]PROJECTD.B1F2.Y2022-23Format'!L58)</f>
        <v>55</v>
      </c>
      <c r="M58" s="85">
        <f>IF('[1]Higher of'!$C59="A",'[1]B1F2ADMY2021-22ACTFormat'!M58,'[1]PROJECTD.B1F2.Y2022-23Format'!M58)</f>
        <v>66</v>
      </c>
      <c r="N58" s="85">
        <f>IF('[1]Higher of'!$C59="A",'[1]B1F2ADMY2021-22ACTFormat'!N58,'[1]PROJECTD.B1F2.Y2022-23Format'!N58)</f>
        <v>77</v>
      </c>
      <c r="O58" s="85">
        <f>IF('[1]Higher of'!$C59="A",'[1]B1F2ADMY2021-22ACTFormat'!O58,'[1]PROJECTD.B1F2.Y2022-23Format'!O58)</f>
        <v>55</v>
      </c>
      <c r="P58" s="86">
        <f t="shared" si="0"/>
        <v>686</v>
      </c>
      <c r="S58" s="87"/>
      <c r="U58" s="87"/>
    </row>
    <row r="59" spans="1:21">
      <c r="A59" s="84" t="s">
        <v>126</v>
      </c>
      <c r="B59" s="84" t="s">
        <v>127</v>
      </c>
      <c r="C59" s="85">
        <f>IF('[1]Higher of'!$C60="A",'[1]B1F2ADMY2021-22ACTFormat'!C59,'[1]PROJECTD.B1F2.Y2022-23Format'!C59)</f>
        <v>1642</v>
      </c>
      <c r="D59" s="85">
        <f>IF('[1]Higher of'!$C60="A",'[1]B1F2ADMY2021-22ACTFormat'!D59,'[1]PROJECTD.B1F2.Y2022-23Format'!D59)</f>
        <v>1627</v>
      </c>
      <c r="E59" s="85">
        <f>IF('[1]Higher of'!$C60="A",'[1]B1F2ADMY2021-22ACTFormat'!E59,'[1]PROJECTD.B1F2.Y2022-23Format'!E59)</f>
        <v>1372</v>
      </c>
      <c r="F59" s="85">
        <f>IF('[1]Higher of'!$C60="A",'[1]B1F2ADMY2021-22ACTFormat'!F59,'[1]PROJECTD.B1F2.Y2022-23Format'!F59)</f>
        <v>1536</v>
      </c>
      <c r="G59" s="85">
        <f>IF('[1]Higher of'!$C60="A",'[1]B1F2ADMY2021-22ACTFormat'!G59,'[1]PROJECTD.B1F2.Y2022-23Format'!G59)</f>
        <v>1414</v>
      </c>
      <c r="H59" s="85">
        <f>IF('[1]Higher of'!$C60="A",'[1]B1F2ADMY2021-22ACTFormat'!H59,'[1]PROJECTD.B1F2.Y2022-23Format'!H59)</f>
        <v>1505</v>
      </c>
      <c r="I59" s="85">
        <f>IF('[1]Higher of'!$C60="A",'[1]B1F2ADMY2021-22ACTFormat'!I59,'[1]PROJECTD.B1F2.Y2022-23Format'!I59)</f>
        <v>1624</v>
      </c>
      <c r="J59" s="85">
        <f>IF('[1]Higher of'!$C60="A",'[1]B1F2ADMY2021-22ACTFormat'!J59,'[1]PROJECTD.B1F2.Y2022-23Format'!J59)</f>
        <v>1485</v>
      </c>
      <c r="K59" s="85">
        <f>IF('[1]Higher of'!$C60="A",'[1]B1F2ADMY2021-22ACTFormat'!K59,'[1]PROJECTD.B1F2.Y2022-23Format'!K59)</f>
        <v>1705</v>
      </c>
      <c r="L59" s="85">
        <f>IF('[1]Higher of'!$C60="A",'[1]B1F2ADMY2021-22ACTFormat'!L59,'[1]PROJECTD.B1F2.Y2022-23Format'!L59)</f>
        <v>1861</v>
      </c>
      <c r="M59" s="85">
        <f>IF('[1]Higher of'!$C60="A",'[1]B1F2ADMY2021-22ACTFormat'!M59,'[1]PROJECTD.B1F2.Y2022-23Format'!M59)</f>
        <v>1840</v>
      </c>
      <c r="N59" s="85">
        <f>IF('[1]Higher of'!$C60="A",'[1]B1F2ADMY2021-22ACTFormat'!N59,'[1]PROJECTD.B1F2.Y2022-23Format'!N59)</f>
        <v>1343</v>
      </c>
      <c r="O59" s="85">
        <f>IF('[1]Higher of'!$C60="A",'[1]B1F2ADMY2021-22ACTFormat'!O59,'[1]PROJECTD.B1F2.Y2022-23Format'!O59)</f>
        <v>1387</v>
      </c>
      <c r="P59" s="86">
        <f t="shared" si="0"/>
        <v>20341</v>
      </c>
      <c r="S59" s="87"/>
      <c r="U59" s="87"/>
    </row>
    <row r="60" spans="1:21">
      <c r="A60" s="84" t="s">
        <v>128</v>
      </c>
      <c r="B60" s="84" t="s">
        <v>129</v>
      </c>
      <c r="C60" s="85">
        <f>IF('[1]Higher of'!$C61="A",'[1]B1F2ADMY2021-22ACTFormat'!C60,'[1]PROJECTD.B1F2.Y2022-23Format'!C60)</f>
        <v>581</v>
      </c>
      <c r="D60" s="85">
        <f>IF('[1]Higher of'!$C61="A",'[1]B1F2ADMY2021-22ACTFormat'!D60,'[1]PROJECTD.B1F2.Y2022-23Format'!D60)</f>
        <v>530</v>
      </c>
      <c r="E60" s="85">
        <f>IF('[1]Higher of'!$C61="A",'[1]B1F2ADMY2021-22ACTFormat'!E60,'[1]PROJECTD.B1F2.Y2022-23Format'!E60)</f>
        <v>482</v>
      </c>
      <c r="F60" s="85">
        <f>IF('[1]Higher of'!$C61="A",'[1]B1F2ADMY2021-22ACTFormat'!F60,'[1]PROJECTD.B1F2.Y2022-23Format'!F60)</f>
        <v>486</v>
      </c>
      <c r="G60" s="85">
        <f>IF('[1]Higher of'!$C61="A",'[1]B1F2ADMY2021-22ACTFormat'!G60,'[1]PROJECTD.B1F2.Y2022-23Format'!G60)</f>
        <v>482</v>
      </c>
      <c r="H60" s="85">
        <f>IF('[1]Higher of'!$C61="A",'[1]B1F2ADMY2021-22ACTFormat'!H60,'[1]PROJECTD.B1F2.Y2022-23Format'!H60)</f>
        <v>510</v>
      </c>
      <c r="I60" s="85">
        <f>IF('[1]Higher of'!$C61="A",'[1]B1F2ADMY2021-22ACTFormat'!I60,'[1]PROJECTD.B1F2.Y2022-23Format'!I60)</f>
        <v>475</v>
      </c>
      <c r="J60" s="85">
        <f>IF('[1]Higher of'!$C61="A",'[1]B1F2ADMY2021-22ACTFormat'!J60,'[1]PROJECTD.B1F2.Y2022-23Format'!J60)</f>
        <v>513</v>
      </c>
      <c r="K60" s="85">
        <f>IF('[1]Higher of'!$C61="A",'[1]B1F2ADMY2021-22ACTFormat'!K60,'[1]PROJECTD.B1F2.Y2022-23Format'!K60)</f>
        <v>506</v>
      </c>
      <c r="L60" s="85">
        <f>IF('[1]Higher of'!$C61="A",'[1]B1F2ADMY2021-22ACTFormat'!L60,'[1]PROJECTD.B1F2.Y2022-23Format'!L60)</f>
        <v>610</v>
      </c>
      <c r="M60" s="85">
        <f>IF('[1]Higher of'!$C61="A",'[1]B1F2ADMY2021-22ACTFormat'!M60,'[1]PROJECTD.B1F2.Y2022-23Format'!M60)</f>
        <v>561</v>
      </c>
      <c r="N60" s="85">
        <f>IF('[1]Higher of'!$C61="A",'[1]B1F2ADMY2021-22ACTFormat'!N60,'[1]PROJECTD.B1F2.Y2022-23Format'!N60)</f>
        <v>506</v>
      </c>
      <c r="O60" s="85">
        <f>IF('[1]Higher of'!$C61="A",'[1]B1F2ADMY2021-22ACTFormat'!O60,'[1]PROJECTD.B1F2.Y2022-23Format'!O60)</f>
        <v>475</v>
      </c>
      <c r="P60" s="86">
        <f t="shared" si="0"/>
        <v>6717</v>
      </c>
      <c r="S60" s="87"/>
      <c r="U60" s="87"/>
    </row>
    <row r="61" spans="1:21">
      <c r="A61" s="84" t="s">
        <v>130</v>
      </c>
      <c r="B61" s="84" t="s">
        <v>131</v>
      </c>
      <c r="C61" s="85">
        <f>IF('[1]Higher of'!$C62="A",'[1]B1F2ADMY2021-22ACTFormat'!C61,'[1]PROJECTD.B1F2.Y2022-23Format'!C61)</f>
        <v>902</v>
      </c>
      <c r="D61" s="85">
        <f>IF('[1]Higher of'!$C62="A",'[1]B1F2ADMY2021-22ACTFormat'!D61,'[1]PROJECTD.B1F2.Y2022-23Format'!D61)</f>
        <v>932</v>
      </c>
      <c r="E61" s="85">
        <f>IF('[1]Higher of'!$C62="A",'[1]B1F2ADMY2021-22ACTFormat'!E61,'[1]PROJECTD.B1F2.Y2022-23Format'!E61)</f>
        <v>901</v>
      </c>
      <c r="F61" s="85">
        <f>IF('[1]Higher of'!$C62="A",'[1]B1F2ADMY2021-22ACTFormat'!F61,'[1]PROJECTD.B1F2.Y2022-23Format'!F61)</f>
        <v>976</v>
      </c>
      <c r="G61" s="85">
        <f>IF('[1]Higher of'!$C62="A",'[1]B1F2ADMY2021-22ACTFormat'!G61,'[1]PROJECTD.B1F2.Y2022-23Format'!G61)</f>
        <v>912</v>
      </c>
      <c r="H61" s="85">
        <f>IF('[1]Higher of'!$C62="A",'[1]B1F2ADMY2021-22ACTFormat'!H61,'[1]PROJECTD.B1F2.Y2022-23Format'!H61)</f>
        <v>1021</v>
      </c>
      <c r="I61" s="85">
        <f>IF('[1]Higher of'!$C62="A",'[1]B1F2ADMY2021-22ACTFormat'!I61,'[1]PROJECTD.B1F2.Y2022-23Format'!I61)</f>
        <v>927</v>
      </c>
      <c r="J61" s="85">
        <f>IF('[1]Higher of'!$C62="A",'[1]B1F2ADMY2021-22ACTFormat'!J61,'[1]PROJECTD.B1F2.Y2022-23Format'!J61)</f>
        <v>1050</v>
      </c>
      <c r="K61" s="85">
        <f>IF('[1]Higher of'!$C62="A",'[1]B1F2ADMY2021-22ACTFormat'!K61,'[1]PROJECTD.B1F2.Y2022-23Format'!K61)</f>
        <v>932</v>
      </c>
      <c r="L61" s="85">
        <f>IF('[1]Higher of'!$C62="A",'[1]B1F2ADMY2021-22ACTFormat'!L61,'[1]PROJECTD.B1F2.Y2022-23Format'!L61)</f>
        <v>1184</v>
      </c>
      <c r="M61" s="85">
        <f>IF('[1]Higher of'!$C62="A",'[1]B1F2ADMY2021-22ACTFormat'!M61,'[1]PROJECTD.B1F2.Y2022-23Format'!M61)</f>
        <v>1150</v>
      </c>
      <c r="N61" s="85">
        <f>IF('[1]Higher of'!$C62="A",'[1]B1F2ADMY2021-22ACTFormat'!N61,'[1]PROJECTD.B1F2.Y2022-23Format'!N61)</f>
        <v>949</v>
      </c>
      <c r="O61" s="85">
        <f>IF('[1]Higher of'!$C62="A",'[1]B1F2ADMY2021-22ACTFormat'!O61,'[1]PROJECTD.B1F2.Y2022-23Format'!O61)</f>
        <v>1053</v>
      </c>
      <c r="P61" s="86">
        <f t="shared" si="0"/>
        <v>12889</v>
      </c>
      <c r="S61" s="87"/>
      <c r="U61" s="87"/>
    </row>
    <row r="62" spans="1:21">
      <c r="A62" s="84" t="s">
        <v>132</v>
      </c>
      <c r="B62" s="84" t="s">
        <v>133</v>
      </c>
      <c r="C62" s="85">
        <f>IF('[1]Higher of'!$C63="A",'[1]B1F2ADMY2021-22ACTFormat'!C62,'[1]PROJECTD.B1F2.Y2022-23Format'!C62)</f>
        <v>177</v>
      </c>
      <c r="D62" s="85">
        <f>IF('[1]Higher of'!$C63="A",'[1]B1F2ADMY2021-22ACTFormat'!D62,'[1]PROJECTD.B1F2.Y2022-23Format'!D62)</f>
        <v>163</v>
      </c>
      <c r="E62" s="85">
        <f>IF('[1]Higher of'!$C63="A",'[1]B1F2ADMY2021-22ACTFormat'!E62,'[1]PROJECTD.B1F2.Y2022-23Format'!E62)</f>
        <v>174</v>
      </c>
      <c r="F62" s="85">
        <f>IF('[1]Higher of'!$C63="A",'[1]B1F2ADMY2021-22ACTFormat'!F62,'[1]PROJECTD.B1F2.Y2022-23Format'!F62)</f>
        <v>157</v>
      </c>
      <c r="G62" s="85">
        <f>IF('[1]Higher of'!$C63="A",'[1]B1F2ADMY2021-22ACTFormat'!G62,'[1]PROJECTD.B1F2.Y2022-23Format'!G62)</f>
        <v>184</v>
      </c>
      <c r="H62" s="85">
        <f>IF('[1]Higher of'!$C63="A",'[1]B1F2ADMY2021-22ACTFormat'!H62,'[1]PROJECTD.B1F2.Y2022-23Format'!H62)</f>
        <v>149</v>
      </c>
      <c r="I62" s="85">
        <f>IF('[1]Higher of'!$C63="A",'[1]B1F2ADMY2021-22ACTFormat'!I62,'[1]PROJECTD.B1F2.Y2022-23Format'!I62)</f>
        <v>192</v>
      </c>
      <c r="J62" s="85">
        <f>IF('[1]Higher of'!$C63="A",'[1]B1F2ADMY2021-22ACTFormat'!J62,'[1]PROJECTD.B1F2.Y2022-23Format'!J62)</f>
        <v>162</v>
      </c>
      <c r="K62" s="85">
        <f>IF('[1]Higher of'!$C63="A",'[1]B1F2ADMY2021-22ACTFormat'!K62,'[1]PROJECTD.B1F2.Y2022-23Format'!K62)</f>
        <v>202</v>
      </c>
      <c r="L62" s="85">
        <f>IF('[1]Higher of'!$C63="A",'[1]B1F2ADMY2021-22ACTFormat'!L62,'[1]PROJECTD.B1F2.Y2022-23Format'!L62)</f>
        <v>236</v>
      </c>
      <c r="M62" s="85">
        <f>IF('[1]Higher of'!$C63="A",'[1]B1F2ADMY2021-22ACTFormat'!M62,'[1]PROJECTD.B1F2.Y2022-23Format'!M62)</f>
        <v>219</v>
      </c>
      <c r="N62" s="85">
        <f>IF('[1]Higher of'!$C63="A",'[1]B1F2ADMY2021-22ACTFormat'!N62,'[1]PROJECTD.B1F2.Y2022-23Format'!N62)</f>
        <v>160</v>
      </c>
      <c r="O62" s="85">
        <f>IF('[1]Higher of'!$C63="A",'[1]B1F2ADMY2021-22ACTFormat'!O62,'[1]PROJECTD.B1F2.Y2022-23Format'!O62)</f>
        <v>202</v>
      </c>
      <c r="P62" s="86">
        <f t="shared" si="0"/>
        <v>2377</v>
      </c>
      <c r="S62" s="87"/>
      <c r="U62" s="87"/>
    </row>
    <row r="63" spans="1:21">
      <c r="A63" s="84" t="s">
        <v>134</v>
      </c>
      <c r="B63" s="84" t="s">
        <v>135</v>
      </c>
      <c r="C63" s="85">
        <f>IF('[1]Higher of'!$C64="A",'[1]B1F2ADMY2021-22ACTFormat'!C63,'[1]PROJECTD.B1F2.Y2022-23Format'!C63)</f>
        <v>774</v>
      </c>
      <c r="D63" s="85">
        <f>IF('[1]Higher of'!$C64="A",'[1]B1F2ADMY2021-22ACTFormat'!D63,'[1]PROJECTD.B1F2.Y2022-23Format'!D63)</f>
        <v>760</v>
      </c>
      <c r="E63" s="85">
        <f>IF('[1]Higher of'!$C64="A",'[1]B1F2ADMY2021-22ACTFormat'!E63,'[1]PROJECTD.B1F2.Y2022-23Format'!E63)</f>
        <v>694</v>
      </c>
      <c r="F63" s="85">
        <f>IF('[1]Higher of'!$C64="A",'[1]B1F2ADMY2021-22ACTFormat'!F63,'[1]PROJECTD.B1F2.Y2022-23Format'!F63)</f>
        <v>687</v>
      </c>
      <c r="G63" s="85">
        <f>IF('[1]Higher of'!$C64="A",'[1]B1F2ADMY2021-22ACTFormat'!G63,'[1]PROJECTD.B1F2.Y2022-23Format'!G63)</f>
        <v>694</v>
      </c>
      <c r="H63" s="85">
        <f>IF('[1]Higher of'!$C64="A",'[1]B1F2ADMY2021-22ACTFormat'!H63,'[1]PROJECTD.B1F2.Y2022-23Format'!H63)</f>
        <v>725</v>
      </c>
      <c r="I63" s="85">
        <f>IF('[1]Higher of'!$C64="A",'[1]B1F2ADMY2021-22ACTFormat'!I63,'[1]PROJECTD.B1F2.Y2022-23Format'!I63)</f>
        <v>724</v>
      </c>
      <c r="J63" s="85">
        <f>IF('[1]Higher of'!$C64="A",'[1]B1F2ADMY2021-22ACTFormat'!J63,'[1]PROJECTD.B1F2.Y2022-23Format'!J63)</f>
        <v>687</v>
      </c>
      <c r="K63" s="85">
        <f>IF('[1]Higher of'!$C64="A",'[1]B1F2ADMY2021-22ACTFormat'!K63,'[1]PROJECTD.B1F2.Y2022-23Format'!K63)</f>
        <v>719</v>
      </c>
      <c r="L63" s="85">
        <f>IF('[1]Higher of'!$C64="A",'[1]B1F2ADMY2021-22ACTFormat'!L63,'[1]PROJECTD.B1F2.Y2022-23Format'!L63)</f>
        <v>804</v>
      </c>
      <c r="M63" s="85">
        <f>IF('[1]Higher of'!$C64="A",'[1]B1F2ADMY2021-22ACTFormat'!M63,'[1]PROJECTD.B1F2.Y2022-23Format'!M63)</f>
        <v>746</v>
      </c>
      <c r="N63" s="85">
        <f>IF('[1]Higher of'!$C64="A",'[1]B1F2ADMY2021-22ACTFormat'!N63,'[1]PROJECTD.B1F2.Y2022-23Format'!N63)</f>
        <v>566</v>
      </c>
      <c r="O63" s="85">
        <f>IF('[1]Higher of'!$C64="A",'[1]B1F2ADMY2021-22ACTFormat'!O63,'[1]PROJECTD.B1F2.Y2022-23Format'!O63)</f>
        <v>508</v>
      </c>
      <c r="P63" s="86">
        <f t="shared" si="0"/>
        <v>9088</v>
      </c>
      <c r="S63" s="87"/>
      <c r="U63" s="87"/>
    </row>
    <row r="64" spans="1:21">
      <c r="A64" s="84" t="s">
        <v>136</v>
      </c>
      <c r="B64" s="84" t="s">
        <v>137</v>
      </c>
      <c r="C64" s="85">
        <f>IF('[1]Higher of'!$C65="A",'[1]B1F2ADMY2021-22ACTFormat'!C64,'[1]PROJECTD.B1F2.Y2022-23Format'!C64)</f>
        <v>37</v>
      </c>
      <c r="D64" s="85">
        <f>IF('[1]Higher of'!$C65="A",'[1]B1F2ADMY2021-22ACTFormat'!D64,'[1]PROJECTD.B1F2.Y2022-23Format'!D64)</f>
        <v>26</v>
      </c>
      <c r="E64" s="85">
        <f>IF('[1]Higher of'!$C65="A",'[1]B1F2ADMY2021-22ACTFormat'!E64,'[1]PROJECTD.B1F2.Y2022-23Format'!E64)</f>
        <v>41</v>
      </c>
      <c r="F64" s="85">
        <f>IF('[1]Higher of'!$C65="A",'[1]B1F2ADMY2021-22ACTFormat'!F64,'[1]PROJECTD.B1F2.Y2022-23Format'!F64)</f>
        <v>42</v>
      </c>
      <c r="G64" s="85">
        <f>IF('[1]Higher of'!$C65="A",'[1]B1F2ADMY2021-22ACTFormat'!G64,'[1]PROJECTD.B1F2.Y2022-23Format'!G64)</f>
        <v>37</v>
      </c>
      <c r="H64" s="85">
        <f>IF('[1]Higher of'!$C65="A",'[1]B1F2ADMY2021-22ACTFormat'!H64,'[1]PROJECTD.B1F2.Y2022-23Format'!H64)</f>
        <v>24</v>
      </c>
      <c r="I64" s="85">
        <f>IF('[1]Higher of'!$C65="A",'[1]B1F2ADMY2021-22ACTFormat'!I64,'[1]PROJECTD.B1F2.Y2022-23Format'!I64)</f>
        <v>37</v>
      </c>
      <c r="J64" s="85">
        <f>IF('[1]Higher of'!$C65="A",'[1]B1F2ADMY2021-22ACTFormat'!J64,'[1]PROJECTD.B1F2.Y2022-23Format'!J64)</f>
        <v>48</v>
      </c>
      <c r="K64" s="85">
        <f>IF('[1]Higher of'!$C65="A",'[1]B1F2ADMY2021-22ACTFormat'!K64,'[1]PROJECTD.B1F2.Y2022-23Format'!K64)</f>
        <v>32</v>
      </c>
      <c r="L64" s="85">
        <f>IF('[1]Higher of'!$C65="A",'[1]B1F2ADMY2021-22ACTFormat'!L64,'[1]PROJECTD.B1F2.Y2022-23Format'!L64)</f>
        <v>61</v>
      </c>
      <c r="M64" s="85">
        <f>IF('[1]Higher of'!$C65="A",'[1]B1F2ADMY2021-22ACTFormat'!M64,'[1]PROJECTD.B1F2.Y2022-23Format'!M64)</f>
        <v>30</v>
      </c>
      <c r="N64" s="85">
        <f>IF('[1]Higher of'!$C65="A",'[1]B1F2ADMY2021-22ACTFormat'!N64,'[1]PROJECTD.B1F2.Y2022-23Format'!N64)</f>
        <v>35</v>
      </c>
      <c r="O64" s="85">
        <f>IF('[1]Higher of'!$C65="A",'[1]B1F2ADMY2021-22ACTFormat'!O64,'[1]PROJECTD.B1F2.Y2022-23Format'!O64)</f>
        <v>21</v>
      </c>
      <c r="P64" s="86">
        <f t="shared" si="0"/>
        <v>471</v>
      </c>
      <c r="S64" s="87"/>
      <c r="U64" s="87"/>
    </row>
    <row r="65" spans="1:21">
      <c r="A65" s="84" t="s">
        <v>138</v>
      </c>
      <c r="B65" s="84" t="s">
        <v>139</v>
      </c>
      <c r="C65" s="85">
        <f>IF('[1]Higher of'!$C66="A",'[1]B1F2ADMY2021-22ACTFormat'!C65,'[1]PROJECTD.B1F2.Y2022-23Format'!C65)</f>
        <v>1605</v>
      </c>
      <c r="D65" s="85">
        <f>IF('[1]Higher of'!$C66="A",'[1]B1F2ADMY2021-22ACTFormat'!D65,'[1]PROJECTD.B1F2.Y2022-23Format'!D65)</f>
        <v>1557</v>
      </c>
      <c r="E65" s="85">
        <f>IF('[1]Higher of'!$C66="A",'[1]B1F2ADMY2021-22ACTFormat'!E65,'[1]PROJECTD.B1F2.Y2022-23Format'!E65)</f>
        <v>1550</v>
      </c>
      <c r="F65" s="85">
        <f>IF('[1]Higher of'!$C66="A",'[1]B1F2ADMY2021-22ACTFormat'!F65,'[1]PROJECTD.B1F2.Y2022-23Format'!F65)</f>
        <v>1460</v>
      </c>
      <c r="G65" s="85">
        <f>IF('[1]Higher of'!$C66="A",'[1]B1F2ADMY2021-22ACTFormat'!G65,'[1]PROJECTD.B1F2.Y2022-23Format'!G65)</f>
        <v>1390</v>
      </c>
      <c r="H65" s="85">
        <f>IF('[1]Higher of'!$C66="A",'[1]B1F2ADMY2021-22ACTFormat'!H65,'[1]PROJECTD.B1F2.Y2022-23Format'!H65)</f>
        <v>1509</v>
      </c>
      <c r="I65" s="85">
        <f>IF('[1]Higher of'!$C66="A",'[1]B1F2ADMY2021-22ACTFormat'!I65,'[1]PROJECTD.B1F2.Y2022-23Format'!I65)</f>
        <v>1546</v>
      </c>
      <c r="J65" s="85">
        <f>IF('[1]Higher of'!$C66="A",'[1]B1F2ADMY2021-22ACTFormat'!J65,'[1]PROJECTD.B1F2.Y2022-23Format'!J65)</f>
        <v>1553</v>
      </c>
      <c r="K65" s="85">
        <f>IF('[1]Higher of'!$C66="A",'[1]B1F2ADMY2021-22ACTFormat'!K65,'[1]PROJECTD.B1F2.Y2022-23Format'!K65)</f>
        <v>1619</v>
      </c>
      <c r="L65" s="85">
        <f>IF('[1]Higher of'!$C66="A",'[1]B1F2ADMY2021-22ACTFormat'!L65,'[1]PROJECTD.B1F2.Y2022-23Format'!L65)</f>
        <v>2364</v>
      </c>
      <c r="M65" s="85">
        <f>IF('[1]Higher of'!$C66="A",'[1]B1F2ADMY2021-22ACTFormat'!M65,'[1]PROJECTD.B1F2.Y2022-23Format'!M65)</f>
        <v>1979</v>
      </c>
      <c r="N65" s="85">
        <f>IF('[1]Higher of'!$C66="A",'[1]B1F2ADMY2021-22ACTFormat'!N65,'[1]PROJECTD.B1F2.Y2022-23Format'!N65)</f>
        <v>1843</v>
      </c>
      <c r="O65" s="85">
        <f>IF('[1]Higher of'!$C66="A",'[1]B1F2ADMY2021-22ACTFormat'!O65,'[1]PROJECTD.B1F2.Y2022-23Format'!O65)</f>
        <v>1482</v>
      </c>
      <c r="P65" s="86">
        <f t="shared" si="0"/>
        <v>21457</v>
      </c>
      <c r="S65" s="87"/>
      <c r="U65" s="87"/>
    </row>
    <row r="66" spans="1:21">
      <c r="A66" s="84" t="s">
        <v>140</v>
      </c>
      <c r="B66" s="84" t="s">
        <v>141</v>
      </c>
      <c r="C66" s="85">
        <f>IF('[1]Higher of'!$C67="A",'[1]B1F2ADMY2021-22ACTFormat'!C66,'[1]PROJECTD.B1F2.Y2022-23Format'!C66)</f>
        <v>443</v>
      </c>
      <c r="D66" s="85">
        <f>IF('[1]Higher of'!$C67="A",'[1]B1F2ADMY2021-22ACTFormat'!D66,'[1]PROJECTD.B1F2.Y2022-23Format'!D66)</f>
        <v>447</v>
      </c>
      <c r="E66" s="85">
        <f>IF('[1]Higher of'!$C67="A",'[1]B1F2ADMY2021-22ACTFormat'!E66,'[1]PROJECTD.B1F2.Y2022-23Format'!E66)</f>
        <v>400</v>
      </c>
      <c r="F66" s="85">
        <f>IF('[1]Higher of'!$C67="A",'[1]B1F2ADMY2021-22ACTFormat'!F66,'[1]PROJECTD.B1F2.Y2022-23Format'!F66)</f>
        <v>406</v>
      </c>
      <c r="G66" s="85">
        <f>IF('[1]Higher of'!$C67="A",'[1]B1F2ADMY2021-22ACTFormat'!G66,'[1]PROJECTD.B1F2.Y2022-23Format'!G66)</f>
        <v>425</v>
      </c>
      <c r="H66" s="85">
        <f>IF('[1]Higher of'!$C67="A",'[1]B1F2ADMY2021-22ACTFormat'!H66,'[1]PROJECTD.B1F2.Y2022-23Format'!H66)</f>
        <v>413</v>
      </c>
      <c r="I66" s="85">
        <f>IF('[1]Higher of'!$C67="A",'[1]B1F2ADMY2021-22ACTFormat'!I66,'[1]PROJECTD.B1F2.Y2022-23Format'!I66)</f>
        <v>463</v>
      </c>
      <c r="J66" s="85">
        <f>IF('[1]Higher of'!$C67="A",'[1]B1F2ADMY2021-22ACTFormat'!J66,'[1]PROJECTD.B1F2.Y2022-23Format'!J66)</f>
        <v>441</v>
      </c>
      <c r="K66" s="85">
        <f>IF('[1]Higher of'!$C67="A",'[1]B1F2ADMY2021-22ACTFormat'!K66,'[1]PROJECTD.B1F2.Y2022-23Format'!K66)</f>
        <v>488</v>
      </c>
      <c r="L66" s="85">
        <f>IF('[1]Higher of'!$C67="A",'[1]B1F2ADMY2021-22ACTFormat'!L66,'[1]PROJECTD.B1F2.Y2022-23Format'!L66)</f>
        <v>500</v>
      </c>
      <c r="M66" s="85">
        <f>IF('[1]Higher of'!$C67="A",'[1]B1F2ADMY2021-22ACTFormat'!M66,'[1]PROJECTD.B1F2.Y2022-23Format'!M66)</f>
        <v>528</v>
      </c>
      <c r="N66" s="85">
        <f>IF('[1]Higher of'!$C67="A",'[1]B1F2ADMY2021-22ACTFormat'!N66,'[1]PROJECTD.B1F2.Y2022-23Format'!N66)</f>
        <v>504</v>
      </c>
      <c r="O66" s="85">
        <f>IF('[1]Higher of'!$C67="A",'[1]B1F2ADMY2021-22ACTFormat'!O66,'[1]PROJECTD.B1F2.Y2022-23Format'!O66)</f>
        <v>491</v>
      </c>
      <c r="P66" s="86">
        <f t="shared" si="0"/>
        <v>5949</v>
      </c>
      <c r="S66" s="87"/>
      <c r="U66" s="87"/>
    </row>
    <row r="67" spans="1:21">
      <c r="A67" s="84" t="s">
        <v>142</v>
      </c>
      <c r="B67" s="84" t="s">
        <v>143</v>
      </c>
      <c r="C67" s="85">
        <f>IF('[1]Higher of'!$C68="A",'[1]B1F2ADMY2021-22ACTFormat'!C67,'[1]PROJECTD.B1F2.Y2022-23Format'!C67)</f>
        <v>261</v>
      </c>
      <c r="D67" s="85">
        <f>IF('[1]Higher of'!$C68="A",'[1]B1F2ADMY2021-22ACTFormat'!D67,'[1]PROJECTD.B1F2.Y2022-23Format'!D67)</f>
        <v>240</v>
      </c>
      <c r="E67" s="85">
        <f>IF('[1]Higher of'!$C68="A",'[1]B1F2ADMY2021-22ACTFormat'!E67,'[1]PROJECTD.B1F2.Y2022-23Format'!E67)</f>
        <v>269</v>
      </c>
      <c r="F67" s="85">
        <f>IF('[1]Higher of'!$C68="A",'[1]B1F2ADMY2021-22ACTFormat'!F67,'[1]PROJECTD.B1F2.Y2022-23Format'!F67)</f>
        <v>235</v>
      </c>
      <c r="G67" s="85">
        <f>IF('[1]Higher of'!$C68="A",'[1]B1F2ADMY2021-22ACTFormat'!G67,'[1]PROJECTD.B1F2.Y2022-23Format'!G67)</f>
        <v>263</v>
      </c>
      <c r="H67" s="85">
        <f>IF('[1]Higher of'!$C68="A",'[1]B1F2ADMY2021-22ACTFormat'!H67,'[1]PROJECTD.B1F2.Y2022-23Format'!H67)</f>
        <v>252</v>
      </c>
      <c r="I67" s="85">
        <f>IF('[1]Higher of'!$C68="A",'[1]B1F2ADMY2021-22ACTFormat'!I67,'[1]PROJECTD.B1F2.Y2022-23Format'!I67)</f>
        <v>276</v>
      </c>
      <c r="J67" s="85">
        <f>IF('[1]Higher of'!$C68="A",'[1]B1F2ADMY2021-22ACTFormat'!J67,'[1]PROJECTD.B1F2.Y2022-23Format'!J67)</f>
        <v>263</v>
      </c>
      <c r="K67" s="85">
        <f>IF('[1]Higher of'!$C68="A",'[1]B1F2ADMY2021-22ACTFormat'!K67,'[1]PROJECTD.B1F2.Y2022-23Format'!K67)</f>
        <v>272</v>
      </c>
      <c r="L67" s="85">
        <f>IF('[1]Higher of'!$C68="A",'[1]B1F2ADMY2021-22ACTFormat'!L67,'[1]PROJECTD.B1F2.Y2022-23Format'!L67)</f>
        <v>304</v>
      </c>
      <c r="M67" s="85">
        <f>IF('[1]Higher of'!$C68="A",'[1]B1F2ADMY2021-22ACTFormat'!M67,'[1]PROJECTD.B1F2.Y2022-23Format'!M67)</f>
        <v>320</v>
      </c>
      <c r="N67" s="85">
        <f>IF('[1]Higher of'!$C68="A",'[1]B1F2ADMY2021-22ACTFormat'!N67,'[1]PROJECTD.B1F2.Y2022-23Format'!N67)</f>
        <v>260</v>
      </c>
      <c r="O67" s="85">
        <f>IF('[1]Higher of'!$C68="A",'[1]B1F2ADMY2021-22ACTFormat'!O67,'[1]PROJECTD.B1F2.Y2022-23Format'!O67)</f>
        <v>317</v>
      </c>
      <c r="P67" s="86">
        <f t="shared" si="0"/>
        <v>3532</v>
      </c>
      <c r="S67" s="87"/>
      <c r="U67" s="87"/>
    </row>
    <row r="68" spans="1:21">
      <c r="A68" s="84" t="s">
        <v>144</v>
      </c>
      <c r="B68" s="84" t="s">
        <v>145</v>
      </c>
      <c r="C68" s="85">
        <f>IF('[1]Higher of'!$C69="A",'[1]B1F2ADMY2021-22ACTFormat'!C68,'[1]PROJECTD.B1F2.Y2022-23Format'!C68)</f>
        <v>2627</v>
      </c>
      <c r="D68" s="85">
        <f>IF('[1]Higher of'!$C69="A",'[1]B1F2ADMY2021-22ACTFormat'!D68,'[1]PROJECTD.B1F2.Y2022-23Format'!D68)</f>
        <v>2802</v>
      </c>
      <c r="E68" s="85">
        <f>IF('[1]Higher of'!$C69="A",'[1]B1F2ADMY2021-22ACTFormat'!E68,'[1]PROJECTD.B1F2.Y2022-23Format'!E68)</f>
        <v>2695</v>
      </c>
      <c r="F68" s="85">
        <f>IF('[1]Higher of'!$C69="A",'[1]B1F2ADMY2021-22ACTFormat'!F68,'[1]PROJECTD.B1F2.Y2022-23Format'!F68)</f>
        <v>2856</v>
      </c>
      <c r="G68" s="85">
        <f>IF('[1]Higher of'!$C69="A",'[1]B1F2ADMY2021-22ACTFormat'!G68,'[1]PROJECTD.B1F2.Y2022-23Format'!G68)</f>
        <v>2733</v>
      </c>
      <c r="H68" s="85">
        <f>IF('[1]Higher of'!$C69="A",'[1]B1F2ADMY2021-22ACTFormat'!H68,'[1]PROJECTD.B1F2.Y2022-23Format'!H68)</f>
        <v>2846</v>
      </c>
      <c r="I68" s="85">
        <f>IF('[1]Higher of'!$C69="A",'[1]B1F2ADMY2021-22ACTFormat'!I68,'[1]PROJECTD.B1F2.Y2022-23Format'!I68)</f>
        <v>2890</v>
      </c>
      <c r="J68" s="85">
        <f>IF('[1]Higher of'!$C69="A",'[1]B1F2ADMY2021-22ACTFormat'!J68,'[1]PROJECTD.B1F2.Y2022-23Format'!J68)</f>
        <v>2989</v>
      </c>
      <c r="K68" s="85">
        <f>IF('[1]Higher of'!$C69="A",'[1]B1F2ADMY2021-22ACTFormat'!K68,'[1]PROJECTD.B1F2.Y2022-23Format'!K68)</f>
        <v>3215</v>
      </c>
      <c r="L68" s="85">
        <f>IF('[1]Higher of'!$C69="A",'[1]B1F2ADMY2021-22ACTFormat'!L68,'[1]PROJECTD.B1F2.Y2022-23Format'!L68)</f>
        <v>3484</v>
      </c>
      <c r="M68" s="85">
        <f>IF('[1]Higher of'!$C69="A",'[1]B1F2ADMY2021-22ACTFormat'!M68,'[1]PROJECTD.B1F2.Y2022-23Format'!M68)</f>
        <v>3504</v>
      </c>
      <c r="N68" s="85">
        <f>IF('[1]Higher of'!$C69="A",'[1]B1F2ADMY2021-22ACTFormat'!N68,'[1]PROJECTD.B1F2.Y2022-23Format'!N68)</f>
        <v>3060</v>
      </c>
      <c r="O68" s="85">
        <f>IF('[1]Higher of'!$C69="A",'[1]B1F2ADMY2021-22ACTFormat'!O68,'[1]PROJECTD.B1F2.Y2022-23Format'!O68)</f>
        <v>2781</v>
      </c>
      <c r="P68" s="86">
        <f t="shared" si="0"/>
        <v>38482</v>
      </c>
      <c r="S68" s="87"/>
      <c r="U68" s="87"/>
    </row>
    <row r="69" spans="1:21">
      <c r="A69" s="84" t="s">
        <v>146</v>
      </c>
      <c r="B69" s="84" t="s">
        <v>147</v>
      </c>
      <c r="C69" s="85">
        <f>IF('[1]Higher of'!$C70="A",'[1]B1F2ADMY2021-22ACTFormat'!C69,'[1]PROJECTD.B1F2.Y2022-23Format'!C69)</f>
        <v>78</v>
      </c>
      <c r="D69" s="85">
        <f>IF('[1]Higher of'!$C70="A",'[1]B1F2ADMY2021-22ACTFormat'!D69,'[1]PROJECTD.B1F2.Y2022-23Format'!D69)</f>
        <v>69</v>
      </c>
      <c r="E69" s="85">
        <f>IF('[1]Higher of'!$C70="A",'[1]B1F2ADMY2021-22ACTFormat'!E69,'[1]PROJECTD.B1F2.Y2022-23Format'!E69)</f>
        <v>91</v>
      </c>
      <c r="F69" s="85">
        <f>IF('[1]Higher of'!$C70="A",'[1]B1F2ADMY2021-22ACTFormat'!F69,'[1]PROJECTD.B1F2.Y2022-23Format'!F69)</f>
        <v>77</v>
      </c>
      <c r="G69" s="85">
        <f>IF('[1]Higher of'!$C70="A",'[1]B1F2ADMY2021-22ACTFormat'!G69,'[1]PROJECTD.B1F2.Y2022-23Format'!G69)</f>
        <v>67</v>
      </c>
      <c r="H69" s="85">
        <f>IF('[1]Higher of'!$C70="A",'[1]B1F2ADMY2021-22ACTFormat'!H69,'[1]PROJECTD.B1F2.Y2022-23Format'!H69)</f>
        <v>71</v>
      </c>
      <c r="I69" s="85">
        <f>IF('[1]Higher of'!$C70="A",'[1]B1F2ADMY2021-22ACTFormat'!I69,'[1]PROJECTD.B1F2.Y2022-23Format'!I69)</f>
        <v>80</v>
      </c>
      <c r="J69" s="85">
        <f>IF('[1]Higher of'!$C70="A",'[1]B1F2ADMY2021-22ACTFormat'!J69,'[1]PROJECTD.B1F2.Y2022-23Format'!J69)</f>
        <v>79</v>
      </c>
      <c r="K69" s="85">
        <f>IF('[1]Higher of'!$C70="A",'[1]B1F2ADMY2021-22ACTFormat'!K69,'[1]PROJECTD.B1F2.Y2022-23Format'!K69)</f>
        <v>88</v>
      </c>
      <c r="L69" s="85">
        <f>IF('[1]Higher of'!$C70="A",'[1]B1F2ADMY2021-22ACTFormat'!L69,'[1]PROJECTD.B1F2.Y2022-23Format'!L69)</f>
        <v>73</v>
      </c>
      <c r="M69" s="85">
        <f>IF('[1]Higher of'!$C70="A",'[1]B1F2ADMY2021-22ACTFormat'!M69,'[1]PROJECTD.B1F2.Y2022-23Format'!M69)</f>
        <v>95</v>
      </c>
      <c r="N69" s="85">
        <f>IF('[1]Higher of'!$C70="A",'[1]B1F2ADMY2021-22ACTFormat'!N69,'[1]PROJECTD.B1F2.Y2022-23Format'!N69)</f>
        <v>66</v>
      </c>
      <c r="O69" s="85">
        <f>IF('[1]Higher of'!$C70="A",'[1]B1F2ADMY2021-22ACTFormat'!O69,'[1]PROJECTD.B1F2.Y2022-23Format'!O69)</f>
        <v>73</v>
      </c>
      <c r="P69" s="86">
        <f t="shared" si="0"/>
        <v>1007</v>
      </c>
      <c r="S69" s="87"/>
      <c r="U69" s="87"/>
    </row>
    <row r="70" spans="1:21">
      <c r="A70" s="84" t="s">
        <v>148</v>
      </c>
      <c r="B70" s="84" t="s">
        <v>149</v>
      </c>
      <c r="C70" s="85">
        <f>IF('[1]Higher of'!$C71="A",'[1]B1F2ADMY2021-22ACTFormat'!C70,'[1]PROJECTD.B1F2.Y2022-23Format'!C70)</f>
        <v>697</v>
      </c>
      <c r="D70" s="85">
        <f>IF('[1]Higher of'!$C71="A",'[1]B1F2ADMY2021-22ACTFormat'!D70,'[1]PROJECTD.B1F2.Y2022-23Format'!D70)</f>
        <v>724</v>
      </c>
      <c r="E70" s="85">
        <f>IF('[1]Higher of'!$C71="A",'[1]B1F2ADMY2021-22ACTFormat'!E70,'[1]PROJECTD.B1F2.Y2022-23Format'!E70)</f>
        <v>636</v>
      </c>
      <c r="F70" s="85">
        <f>IF('[1]Higher of'!$C71="A",'[1]B1F2ADMY2021-22ACTFormat'!F70,'[1]PROJECTD.B1F2.Y2022-23Format'!F70)</f>
        <v>668</v>
      </c>
      <c r="G70" s="85">
        <f>IF('[1]Higher of'!$C71="A",'[1]B1F2ADMY2021-22ACTFormat'!G70,'[1]PROJECTD.B1F2.Y2022-23Format'!G70)</f>
        <v>732</v>
      </c>
      <c r="H70" s="85">
        <f>IF('[1]Higher of'!$C71="A",'[1]B1F2ADMY2021-22ACTFormat'!H70,'[1]PROJECTD.B1F2.Y2022-23Format'!H70)</f>
        <v>677</v>
      </c>
      <c r="I70" s="85">
        <f>IF('[1]Higher of'!$C71="A",'[1]B1F2ADMY2021-22ACTFormat'!I70,'[1]PROJECTD.B1F2.Y2022-23Format'!I70)</f>
        <v>690</v>
      </c>
      <c r="J70" s="85">
        <f>IF('[1]Higher of'!$C71="A",'[1]B1F2ADMY2021-22ACTFormat'!J70,'[1]PROJECTD.B1F2.Y2022-23Format'!J70)</f>
        <v>797</v>
      </c>
      <c r="K70" s="85">
        <f>IF('[1]Higher of'!$C71="A",'[1]B1F2ADMY2021-22ACTFormat'!K70,'[1]PROJECTD.B1F2.Y2022-23Format'!K70)</f>
        <v>704</v>
      </c>
      <c r="L70" s="85">
        <f>IF('[1]Higher of'!$C71="A",'[1]B1F2ADMY2021-22ACTFormat'!L70,'[1]PROJECTD.B1F2.Y2022-23Format'!L70)</f>
        <v>826</v>
      </c>
      <c r="M70" s="85">
        <f>IF('[1]Higher of'!$C71="A",'[1]B1F2ADMY2021-22ACTFormat'!M70,'[1]PROJECTD.B1F2.Y2022-23Format'!M70)</f>
        <v>940</v>
      </c>
      <c r="N70" s="85">
        <f>IF('[1]Higher of'!$C71="A",'[1]B1F2ADMY2021-22ACTFormat'!N70,'[1]PROJECTD.B1F2.Y2022-23Format'!N70)</f>
        <v>697</v>
      </c>
      <c r="O70" s="85">
        <f>IF('[1]Higher of'!$C71="A",'[1]B1F2ADMY2021-22ACTFormat'!O70,'[1]PROJECTD.B1F2.Y2022-23Format'!O70)</f>
        <v>684</v>
      </c>
      <c r="P70" s="86">
        <f t="shared" si="0"/>
        <v>9472</v>
      </c>
      <c r="S70" s="87"/>
      <c r="U70" s="87"/>
    </row>
    <row r="71" spans="1:21">
      <c r="A71" s="84" t="s">
        <v>150</v>
      </c>
      <c r="B71" s="84" t="s">
        <v>151</v>
      </c>
      <c r="C71" s="85">
        <f>IF('[1]Higher of'!$C72="A",'[1]B1F2ADMY2021-22ACTFormat'!C71,'[1]PROJECTD.B1F2.Y2022-23Format'!C71)</f>
        <v>554</v>
      </c>
      <c r="D71" s="85">
        <f>IF('[1]Higher of'!$C72="A",'[1]B1F2ADMY2021-22ACTFormat'!D71,'[1]PROJECTD.B1F2.Y2022-23Format'!D71)</f>
        <v>605</v>
      </c>
      <c r="E71" s="85">
        <f>IF('[1]Higher of'!$C72="A",'[1]B1F2ADMY2021-22ACTFormat'!E71,'[1]PROJECTD.B1F2.Y2022-23Format'!E71)</f>
        <v>543</v>
      </c>
      <c r="F71" s="85">
        <f>IF('[1]Higher of'!$C72="A",'[1]B1F2ADMY2021-22ACTFormat'!F71,'[1]PROJECTD.B1F2.Y2022-23Format'!F71)</f>
        <v>622</v>
      </c>
      <c r="G71" s="85">
        <f>IF('[1]Higher of'!$C72="A",'[1]B1F2ADMY2021-22ACTFormat'!G71,'[1]PROJECTD.B1F2.Y2022-23Format'!G71)</f>
        <v>610</v>
      </c>
      <c r="H71" s="85">
        <f>IF('[1]Higher of'!$C72="A",'[1]B1F2ADMY2021-22ACTFormat'!H71,'[1]PROJECTD.B1F2.Y2022-23Format'!H71)</f>
        <v>619</v>
      </c>
      <c r="I71" s="85">
        <f>IF('[1]Higher of'!$C72="A",'[1]B1F2ADMY2021-22ACTFormat'!I71,'[1]PROJECTD.B1F2.Y2022-23Format'!I71)</f>
        <v>640</v>
      </c>
      <c r="J71" s="85">
        <f>IF('[1]Higher of'!$C72="A",'[1]B1F2ADMY2021-22ACTFormat'!J71,'[1]PROJECTD.B1F2.Y2022-23Format'!J71)</f>
        <v>608</v>
      </c>
      <c r="K71" s="85">
        <f>IF('[1]Higher of'!$C72="A",'[1]B1F2ADMY2021-22ACTFormat'!K71,'[1]PROJECTD.B1F2.Y2022-23Format'!K71)</f>
        <v>651</v>
      </c>
      <c r="L71" s="85">
        <f>IF('[1]Higher of'!$C72="A",'[1]B1F2ADMY2021-22ACTFormat'!L71,'[1]PROJECTD.B1F2.Y2022-23Format'!L71)</f>
        <v>747</v>
      </c>
      <c r="M71" s="85">
        <f>IF('[1]Higher of'!$C72="A",'[1]B1F2ADMY2021-22ACTFormat'!M71,'[1]PROJECTD.B1F2.Y2022-23Format'!M71)</f>
        <v>704</v>
      </c>
      <c r="N71" s="85">
        <f>IF('[1]Higher of'!$C72="A",'[1]B1F2ADMY2021-22ACTFormat'!N71,'[1]PROJECTD.B1F2.Y2022-23Format'!N71)</f>
        <v>707</v>
      </c>
      <c r="O71" s="85">
        <f>IF('[1]Higher of'!$C72="A",'[1]B1F2ADMY2021-22ACTFormat'!O71,'[1]PROJECTD.B1F2.Y2022-23Format'!O71)</f>
        <v>575</v>
      </c>
      <c r="P71" s="86">
        <f t="shared" si="0"/>
        <v>8185</v>
      </c>
      <c r="S71" s="87"/>
      <c r="U71" s="87"/>
    </row>
    <row r="72" spans="1:21">
      <c r="A72" s="84" t="s">
        <v>152</v>
      </c>
      <c r="B72" s="84" t="s">
        <v>153</v>
      </c>
      <c r="C72" s="85">
        <f>IF('[1]Higher of'!$C73="A",'[1]B1F2ADMY2021-22ACTFormat'!C72,'[1]PROJECTD.B1F2.Y2022-23Format'!C72)</f>
        <v>813</v>
      </c>
      <c r="D72" s="85">
        <f>IF('[1]Higher of'!$C73="A",'[1]B1F2ADMY2021-22ACTFormat'!D72,'[1]PROJECTD.B1F2.Y2022-23Format'!D72)</f>
        <v>810</v>
      </c>
      <c r="E72" s="85">
        <f>IF('[1]Higher of'!$C73="A",'[1]B1F2ADMY2021-22ACTFormat'!E72,'[1]PROJECTD.B1F2.Y2022-23Format'!E72)</f>
        <v>798</v>
      </c>
      <c r="F72" s="85">
        <f>IF('[1]Higher of'!$C73="A",'[1]B1F2ADMY2021-22ACTFormat'!F72,'[1]PROJECTD.B1F2.Y2022-23Format'!F72)</f>
        <v>837</v>
      </c>
      <c r="G72" s="85">
        <f>IF('[1]Higher of'!$C73="A",'[1]B1F2ADMY2021-22ACTFormat'!G72,'[1]PROJECTD.B1F2.Y2022-23Format'!G72)</f>
        <v>844</v>
      </c>
      <c r="H72" s="85">
        <f>IF('[1]Higher of'!$C73="A",'[1]B1F2ADMY2021-22ACTFormat'!H72,'[1]PROJECTD.B1F2.Y2022-23Format'!H72)</f>
        <v>886</v>
      </c>
      <c r="I72" s="85">
        <f>IF('[1]Higher of'!$C73="A",'[1]B1F2ADMY2021-22ACTFormat'!I72,'[1]PROJECTD.B1F2.Y2022-23Format'!I72)</f>
        <v>825</v>
      </c>
      <c r="J72" s="85">
        <f>IF('[1]Higher of'!$C73="A",'[1]B1F2ADMY2021-22ACTFormat'!J72,'[1]PROJECTD.B1F2.Y2022-23Format'!J72)</f>
        <v>848</v>
      </c>
      <c r="K72" s="85">
        <f>IF('[1]Higher of'!$C73="A",'[1]B1F2ADMY2021-22ACTFormat'!K72,'[1]PROJECTD.B1F2.Y2022-23Format'!K72)</f>
        <v>947</v>
      </c>
      <c r="L72" s="85">
        <f>IF('[1]Higher of'!$C73="A",'[1]B1F2ADMY2021-22ACTFormat'!L72,'[1]PROJECTD.B1F2.Y2022-23Format'!L72)</f>
        <v>1000</v>
      </c>
      <c r="M72" s="85">
        <f>IF('[1]Higher of'!$C73="A",'[1]B1F2ADMY2021-22ACTFormat'!M72,'[1]PROJECTD.B1F2.Y2022-23Format'!M72)</f>
        <v>998</v>
      </c>
      <c r="N72" s="85">
        <f>IF('[1]Higher of'!$C73="A",'[1]B1F2ADMY2021-22ACTFormat'!N72,'[1]PROJECTD.B1F2.Y2022-23Format'!N72)</f>
        <v>863</v>
      </c>
      <c r="O72" s="85">
        <f>IF('[1]Higher of'!$C73="A",'[1]B1F2ADMY2021-22ACTFormat'!O72,'[1]PROJECTD.B1F2.Y2022-23Format'!O72)</f>
        <v>841</v>
      </c>
      <c r="P72" s="86">
        <f t="shared" ref="P72:P122" si="1">SUM(C72:O72)</f>
        <v>11310</v>
      </c>
      <c r="S72" s="87"/>
      <c r="U72" s="87"/>
    </row>
    <row r="73" spans="1:21">
      <c r="A73" s="84" t="s">
        <v>154</v>
      </c>
      <c r="B73" s="84" t="s">
        <v>155</v>
      </c>
      <c r="C73" s="85">
        <f>IF('[1]Higher of'!$C74="A",'[1]B1F2ADMY2021-22ACTFormat'!C73,'[1]PROJECTD.B1F2.Y2022-23Format'!C73)</f>
        <v>337</v>
      </c>
      <c r="D73" s="85">
        <f>IF('[1]Higher of'!$C74="A",'[1]B1F2ADMY2021-22ACTFormat'!D73,'[1]PROJECTD.B1F2.Y2022-23Format'!D73)</f>
        <v>363</v>
      </c>
      <c r="E73" s="85">
        <f>IF('[1]Higher of'!$C74="A",'[1]B1F2ADMY2021-22ACTFormat'!E73,'[1]PROJECTD.B1F2.Y2022-23Format'!E73)</f>
        <v>347</v>
      </c>
      <c r="F73" s="85">
        <f>IF('[1]Higher of'!$C74="A",'[1]B1F2ADMY2021-22ACTFormat'!F73,'[1]PROJECTD.B1F2.Y2022-23Format'!F73)</f>
        <v>332</v>
      </c>
      <c r="G73" s="85">
        <f>IF('[1]Higher of'!$C74="A",'[1]B1F2ADMY2021-22ACTFormat'!G73,'[1]PROJECTD.B1F2.Y2022-23Format'!G73)</f>
        <v>353</v>
      </c>
      <c r="H73" s="85">
        <f>IF('[1]Higher of'!$C74="A",'[1]B1F2ADMY2021-22ACTFormat'!H73,'[1]PROJECTD.B1F2.Y2022-23Format'!H73)</f>
        <v>332</v>
      </c>
      <c r="I73" s="85">
        <f>IF('[1]Higher of'!$C74="A",'[1]B1F2ADMY2021-22ACTFormat'!I73,'[1]PROJECTD.B1F2.Y2022-23Format'!I73)</f>
        <v>308</v>
      </c>
      <c r="J73" s="85">
        <f>IF('[1]Higher of'!$C74="A",'[1]B1F2ADMY2021-22ACTFormat'!J73,'[1]PROJECTD.B1F2.Y2022-23Format'!J73)</f>
        <v>318</v>
      </c>
      <c r="K73" s="85">
        <f>IF('[1]Higher of'!$C74="A",'[1]B1F2ADMY2021-22ACTFormat'!K73,'[1]PROJECTD.B1F2.Y2022-23Format'!K73)</f>
        <v>380</v>
      </c>
      <c r="L73" s="85">
        <f>IF('[1]Higher of'!$C74="A",'[1]B1F2ADMY2021-22ACTFormat'!L73,'[1]PROJECTD.B1F2.Y2022-23Format'!L73)</f>
        <v>388</v>
      </c>
      <c r="M73" s="85">
        <f>IF('[1]Higher of'!$C74="A",'[1]B1F2ADMY2021-22ACTFormat'!M73,'[1]PROJECTD.B1F2.Y2022-23Format'!M73)</f>
        <v>415</v>
      </c>
      <c r="N73" s="85">
        <f>IF('[1]Higher of'!$C74="A",'[1]B1F2ADMY2021-22ACTFormat'!N73,'[1]PROJECTD.B1F2.Y2022-23Format'!N73)</f>
        <v>317</v>
      </c>
      <c r="O73" s="85">
        <f>IF('[1]Higher of'!$C74="A",'[1]B1F2ADMY2021-22ACTFormat'!O73,'[1]PROJECTD.B1F2.Y2022-23Format'!O73)</f>
        <v>281</v>
      </c>
      <c r="P73" s="86">
        <f t="shared" si="1"/>
        <v>4471</v>
      </c>
      <c r="S73" s="87"/>
      <c r="U73" s="87"/>
    </row>
    <row r="74" spans="1:21">
      <c r="A74" s="84" t="s">
        <v>156</v>
      </c>
      <c r="B74" s="84" t="s">
        <v>157</v>
      </c>
      <c r="C74" s="85">
        <f>IF('[1]Higher of'!$C75="A",'[1]B1F2ADMY2021-22ACTFormat'!C74,'[1]PROJECTD.B1F2.Y2022-23Format'!C74)</f>
        <v>175</v>
      </c>
      <c r="D74" s="85">
        <f>IF('[1]Higher of'!$C75="A",'[1]B1F2ADMY2021-22ACTFormat'!D74,'[1]PROJECTD.B1F2.Y2022-23Format'!D74)</f>
        <v>168</v>
      </c>
      <c r="E74" s="85">
        <f>IF('[1]Higher of'!$C75="A",'[1]B1F2ADMY2021-22ACTFormat'!E74,'[1]PROJECTD.B1F2.Y2022-23Format'!E74)</f>
        <v>156</v>
      </c>
      <c r="F74" s="85">
        <f>IF('[1]Higher of'!$C75="A",'[1]B1F2ADMY2021-22ACTFormat'!F74,'[1]PROJECTD.B1F2.Y2022-23Format'!F74)</f>
        <v>158</v>
      </c>
      <c r="G74" s="85">
        <f>IF('[1]Higher of'!$C75="A",'[1]B1F2ADMY2021-22ACTFormat'!G74,'[1]PROJECTD.B1F2.Y2022-23Format'!G74)</f>
        <v>157</v>
      </c>
      <c r="H74" s="85">
        <f>IF('[1]Higher of'!$C75="A",'[1]B1F2ADMY2021-22ACTFormat'!H74,'[1]PROJECTD.B1F2.Y2022-23Format'!H74)</f>
        <v>163</v>
      </c>
      <c r="I74" s="85">
        <f>IF('[1]Higher of'!$C75="A",'[1]B1F2ADMY2021-22ACTFormat'!I74,'[1]PROJECTD.B1F2.Y2022-23Format'!I74)</f>
        <v>143</v>
      </c>
      <c r="J74" s="85">
        <f>IF('[1]Higher of'!$C75="A",'[1]B1F2ADMY2021-22ACTFormat'!J74,'[1]PROJECTD.B1F2.Y2022-23Format'!J74)</f>
        <v>142</v>
      </c>
      <c r="K74" s="85">
        <f>IF('[1]Higher of'!$C75="A",'[1]B1F2ADMY2021-22ACTFormat'!K74,'[1]PROJECTD.B1F2.Y2022-23Format'!K74)</f>
        <v>154</v>
      </c>
      <c r="L74" s="85">
        <f>IF('[1]Higher of'!$C75="A",'[1]B1F2ADMY2021-22ACTFormat'!L74,'[1]PROJECTD.B1F2.Y2022-23Format'!L74)</f>
        <v>179</v>
      </c>
      <c r="M74" s="85">
        <f>IF('[1]Higher of'!$C75="A",'[1]B1F2ADMY2021-22ACTFormat'!M74,'[1]PROJECTD.B1F2.Y2022-23Format'!M74)</f>
        <v>181</v>
      </c>
      <c r="N74" s="85">
        <f>IF('[1]Higher of'!$C75="A",'[1]B1F2ADMY2021-22ACTFormat'!N74,'[1]PROJECTD.B1F2.Y2022-23Format'!N74)</f>
        <v>164</v>
      </c>
      <c r="O74" s="85">
        <f>IF('[1]Higher of'!$C75="A",'[1]B1F2ADMY2021-22ACTFormat'!O74,'[1]PROJECTD.B1F2.Y2022-23Format'!O74)</f>
        <v>199</v>
      </c>
      <c r="P74" s="86">
        <f t="shared" si="1"/>
        <v>2139</v>
      </c>
      <c r="S74" s="87"/>
      <c r="U74" s="87"/>
    </row>
    <row r="75" spans="1:21">
      <c r="A75" s="84" t="s">
        <v>158</v>
      </c>
      <c r="B75" s="84" t="s">
        <v>159</v>
      </c>
      <c r="C75" s="85">
        <f>IF('[1]Higher of'!$C76="A",'[1]B1F2ADMY2021-22ACTFormat'!C75,'[1]PROJECTD.B1F2.Y2022-23Format'!C75)</f>
        <v>217</v>
      </c>
      <c r="D75" s="85">
        <f>IF('[1]Higher of'!$C76="A",'[1]B1F2ADMY2021-22ACTFormat'!D75,'[1]PROJECTD.B1F2.Y2022-23Format'!D75)</f>
        <v>215</v>
      </c>
      <c r="E75" s="85">
        <f>IF('[1]Higher of'!$C76="A",'[1]B1F2ADMY2021-22ACTFormat'!E75,'[1]PROJECTD.B1F2.Y2022-23Format'!E75)</f>
        <v>207</v>
      </c>
      <c r="F75" s="85">
        <f>IF('[1]Higher of'!$C76="A",'[1]B1F2ADMY2021-22ACTFormat'!F75,'[1]PROJECTD.B1F2.Y2022-23Format'!F75)</f>
        <v>214</v>
      </c>
      <c r="G75" s="85">
        <f>IF('[1]Higher of'!$C76="A",'[1]B1F2ADMY2021-22ACTFormat'!G75,'[1]PROJECTD.B1F2.Y2022-23Format'!G75)</f>
        <v>198</v>
      </c>
      <c r="H75" s="85">
        <f>IF('[1]Higher of'!$C76="A",'[1]B1F2ADMY2021-22ACTFormat'!H75,'[1]PROJECTD.B1F2.Y2022-23Format'!H75)</f>
        <v>204</v>
      </c>
      <c r="I75" s="85">
        <f>IF('[1]Higher of'!$C76="A",'[1]B1F2ADMY2021-22ACTFormat'!I75,'[1]PROJECTD.B1F2.Y2022-23Format'!I75)</f>
        <v>194</v>
      </c>
      <c r="J75" s="85">
        <f>IF('[1]Higher of'!$C76="A",'[1]B1F2ADMY2021-22ACTFormat'!J75,'[1]PROJECTD.B1F2.Y2022-23Format'!J75)</f>
        <v>168</v>
      </c>
      <c r="K75" s="85">
        <f>IF('[1]Higher of'!$C76="A",'[1]B1F2ADMY2021-22ACTFormat'!K75,'[1]PROJECTD.B1F2.Y2022-23Format'!K75)</f>
        <v>211</v>
      </c>
      <c r="L75" s="85">
        <f>IF('[1]Higher of'!$C76="A",'[1]B1F2ADMY2021-22ACTFormat'!L75,'[1]PROJECTD.B1F2.Y2022-23Format'!L75)</f>
        <v>262</v>
      </c>
      <c r="M75" s="85">
        <f>IF('[1]Higher of'!$C76="A",'[1]B1F2ADMY2021-22ACTFormat'!M75,'[1]PROJECTD.B1F2.Y2022-23Format'!M75)</f>
        <v>214</v>
      </c>
      <c r="N75" s="85">
        <f>IF('[1]Higher of'!$C76="A",'[1]B1F2ADMY2021-22ACTFormat'!N75,'[1]PROJECTD.B1F2.Y2022-23Format'!N75)</f>
        <v>178</v>
      </c>
      <c r="O75" s="85">
        <f>IF('[1]Higher of'!$C76="A",'[1]B1F2ADMY2021-22ACTFormat'!O75,'[1]PROJECTD.B1F2.Y2022-23Format'!O75)</f>
        <v>138</v>
      </c>
      <c r="P75" s="86">
        <f t="shared" si="1"/>
        <v>2620</v>
      </c>
      <c r="S75" s="87"/>
      <c r="U75" s="87"/>
    </row>
    <row r="76" spans="1:21">
      <c r="A76" s="84" t="s">
        <v>160</v>
      </c>
      <c r="B76" s="84" t="s">
        <v>161</v>
      </c>
      <c r="C76" s="85">
        <f>IF('[1]Higher of'!$C77="A",'[1]B1F2ADMY2021-22ACTFormat'!C76,'[1]PROJECTD.B1F2.Y2022-23Format'!C76)</f>
        <v>411</v>
      </c>
      <c r="D76" s="85">
        <f>IF('[1]Higher of'!$C77="A",'[1]B1F2ADMY2021-22ACTFormat'!D76,'[1]PROJECTD.B1F2.Y2022-23Format'!D76)</f>
        <v>449</v>
      </c>
      <c r="E76" s="85">
        <f>IF('[1]Higher of'!$C77="A",'[1]B1F2ADMY2021-22ACTFormat'!E76,'[1]PROJECTD.B1F2.Y2022-23Format'!E76)</f>
        <v>374</v>
      </c>
      <c r="F76" s="85">
        <f>IF('[1]Higher of'!$C77="A",'[1]B1F2ADMY2021-22ACTFormat'!F76,'[1]PROJECTD.B1F2.Y2022-23Format'!F76)</f>
        <v>440</v>
      </c>
      <c r="G76" s="85">
        <f>IF('[1]Higher of'!$C77="A",'[1]B1F2ADMY2021-22ACTFormat'!G76,'[1]PROJECTD.B1F2.Y2022-23Format'!G76)</f>
        <v>423</v>
      </c>
      <c r="H76" s="85">
        <f>IF('[1]Higher of'!$C77="A",'[1]B1F2ADMY2021-22ACTFormat'!H76,'[1]PROJECTD.B1F2.Y2022-23Format'!H76)</f>
        <v>403</v>
      </c>
      <c r="I76" s="85">
        <f>IF('[1]Higher of'!$C77="A",'[1]B1F2ADMY2021-22ACTFormat'!I76,'[1]PROJECTD.B1F2.Y2022-23Format'!I76)</f>
        <v>413</v>
      </c>
      <c r="J76" s="85">
        <f>IF('[1]Higher of'!$C77="A",'[1]B1F2ADMY2021-22ACTFormat'!J76,'[1]PROJECTD.B1F2.Y2022-23Format'!J76)</f>
        <v>473</v>
      </c>
      <c r="K76" s="85">
        <f>IF('[1]Higher of'!$C77="A",'[1]B1F2ADMY2021-22ACTFormat'!K76,'[1]PROJECTD.B1F2.Y2022-23Format'!K76)</f>
        <v>443</v>
      </c>
      <c r="L76" s="85">
        <f>IF('[1]Higher of'!$C77="A",'[1]B1F2ADMY2021-22ACTFormat'!L76,'[1]PROJECTD.B1F2.Y2022-23Format'!L76)</f>
        <v>535</v>
      </c>
      <c r="M76" s="85">
        <f>IF('[1]Higher of'!$C77="A",'[1]B1F2ADMY2021-22ACTFormat'!M76,'[1]PROJECTD.B1F2.Y2022-23Format'!M76)</f>
        <v>401</v>
      </c>
      <c r="N76" s="85">
        <f>IF('[1]Higher of'!$C77="A",'[1]B1F2ADMY2021-22ACTFormat'!N76,'[1]PROJECTD.B1F2.Y2022-23Format'!N76)</f>
        <v>480</v>
      </c>
      <c r="O76" s="85">
        <f>IF('[1]Higher of'!$C77="A",'[1]B1F2ADMY2021-22ACTFormat'!O76,'[1]PROJECTD.B1F2.Y2022-23Format'!O76)</f>
        <v>459</v>
      </c>
      <c r="P76" s="86">
        <f t="shared" si="1"/>
        <v>5704</v>
      </c>
      <c r="S76" s="87"/>
      <c r="U76" s="87"/>
    </row>
    <row r="77" spans="1:21">
      <c r="A77" s="84" t="s">
        <v>162</v>
      </c>
      <c r="B77" s="84" t="s">
        <v>163</v>
      </c>
      <c r="C77" s="85">
        <f>IF('[1]Higher of'!$C78="A",'[1]B1F2ADMY2021-22ACTFormat'!C77,'[1]PROJECTD.B1F2.Y2022-23Format'!C77)</f>
        <v>11554</v>
      </c>
      <c r="D77" s="85">
        <f>IF('[1]Higher of'!$C78="A",'[1]B1F2ADMY2021-22ACTFormat'!D77,'[1]PROJECTD.B1F2.Y2022-23Format'!D77)</f>
        <v>10835</v>
      </c>
      <c r="E77" s="85">
        <f>IF('[1]Higher of'!$C78="A",'[1]B1F2ADMY2021-22ACTFormat'!E77,'[1]PROJECTD.B1F2.Y2022-23Format'!E77)</f>
        <v>9851</v>
      </c>
      <c r="F77" s="85">
        <f>IF('[1]Higher of'!$C78="A",'[1]B1F2ADMY2021-22ACTFormat'!F77,'[1]PROJECTD.B1F2.Y2022-23Format'!F77)</f>
        <v>10317</v>
      </c>
      <c r="G77" s="85">
        <f>IF('[1]Higher of'!$C78="A",'[1]B1F2ADMY2021-22ACTFormat'!G77,'[1]PROJECTD.B1F2.Y2022-23Format'!G77)</f>
        <v>10683</v>
      </c>
      <c r="H77" s="85">
        <f>IF('[1]Higher of'!$C78="A",'[1]B1F2ADMY2021-22ACTFormat'!H77,'[1]PROJECTD.B1F2.Y2022-23Format'!H77)</f>
        <v>10330</v>
      </c>
      <c r="I77" s="85">
        <f>IF('[1]Higher of'!$C78="A",'[1]B1F2ADMY2021-22ACTFormat'!I77,'[1]PROJECTD.B1F2.Y2022-23Format'!I77)</f>
        <v>10124</v>
      </c>
      <c r="J77" s="85">
        <f>IF('[1]Higher of'!$C78="A",'[1]B1F2ADMY2021-22ACTFormat'!J77,'[1]PROJECTD.B1F2.Y2022-23Format'!J77)</f>
        <v>10666</v>
      </c>
      <c r="K77" s="85">
        <f>IF('[1]Higher of'!$C78="A",'[1]B1F2ADMY2021-22ACTFormat'!K77,'[1]PROJECTD.B1F2.Y2022-23Format'!K77)</f>
        <v>11562</v>
      </c>
      <c r="L77" s="85">
        <f>IF('[1]Higher of'!$C78="A",'[1]B1F2ADMY2021-22ACTFormat'!L77,'[1]PROJECTD.B1F2.Y2022-23Format'!L77)</f>
        <v>14101</v>
      </c>
      <c r="M77" s="85">
        <f>IF('[1]Higher of'!$C78="A",'[1]B1F2ADMY2021-22ACTFormat'!M77,'[1]PROJECTD.B1F2.Y2022-23Format'!M77)</f>
        <v>12858</v>
      </c>
      <c r="N77" s="85">
        <f>IF('[1]Higher of'!$C78="A",'[1]B1F2ADMY2021-22ACTFormat'!N77,'[1]PROJECTD.B1F2.Y2022-23Format'!N77)</f>
        <v>10095</v>
      </c>
      <c r="O77" s="85">
        <f>IF('[1]Higher of'!$C78="A",'[1]B1F2ADMY2021-22ACTFormat'!O77,'[1]PROJECTD.B1F2.Y2022-23Format'!O77)</f>
        <v>9893</v>
      </c>
      <c r="P77" s="86">
        <f t="shared" si="1"/>
        <v>142869</v>
      </c>
      <c r="S77" s="87"/>
      <c r="U77" s="87"/>
    </row>
    <row r="78" spans="1:21">
      <c r="A78" s="84" t="s">
        <v>164</v>
      </c>
      <c r="B78" s="84" t="s">
        <v>165</v>
      </c>
      <c r="C78" s="85">
        <f>IF('[1]Higher of'!$C79="A",'[1]B1F2ADMY2021-22ACTFormat'!C78,'[1]PROJECTD.B1F2.Y2022-23Format'!C78)</f>
        <v>135</v>
      </c>
      <c r="D78" s="85">
        <f>IF('[1]Higher of'!$C79="A",'[1]B1F2ADMY2021-22ACTFormat'!D78,'[1]PROJECTD.B1F2.Y2022-23Format'!D78)</f>
        <v>106</v>
      </c>
      <c r="E78" s="85">
        <f>IF('[1]Higher of'!$C79="A",'[1]B1F2ADMY2021-22ACTFormat'!E78,'[1]PROJECTD.B1F2.Y2022-23Format'!E78)</f>
        <v>118</v>
      </c>
      <c r="F78" s="85">
        <f>IF('[1]Higher of'!$C79="A",'[1]B1F2ADMY2021-22ACTFormat'!F78,'[1]PROJECTD.B1F2.Y2022-23Format'!F78)</f>
        <v>115</v>
      </c>
      <c r="G78" s="85">
        <f>IF('[1]Higher of'!$C79="A",'[1]B1F2ADMY2021-22ACTFormat'!G78,'[1]PROJECTD.B1F2.Y2022-23Format'!G78)</f>
        <v>137</v>
      </c>
      <c r="H78" s="85">
        <f>IF('[1]Higher of'!$C79="A",'[1]B1F2ADMY2021-22ACTFormat'!H78,'[1]PROJECTD.B1F2.Y2022-23Format'!H78)</f>
        <v>114</v>
      </c>
      <c r="I78" s="85">
        <f>IF('[1]Higher of'!$C79="A",'[1]B1F2ADMY2021-22ACTFormat'!I78,'[1]PROJECTD.B1F2.Y2022-23Format'!I78)</f>
        <v>114</v>
      </c>
      <c r="J78" s="85">
        <f>IF('[1]Higher of'!$C79="A",'[1]B1F2ADMY2021-22ACTFormat'!J78,'[1]PROJECTD.B1F2.Y2022-23Format'!J78)</f>
        <v>147</v>
      </c>
      <c r="K78" s="85">
        <f>IF('[1]Higher of'!$C79="A",'[1]B1F2ADMY2021-22ACTFormat'!K78,'[1]PROJECTD.B1F2.Y2022-23Format'!K78)</f>
        <v>153</v>
      </c>
      <c r="L78" s="85">
        <f>IF('[1]Higher of'!$C79="A",'[1]B1F2ADMY2021-22ACTFormat'!L78,'[1]PROJECTD.B1F2.Y2022-23Format'!L78)</f>
        <v>148</v>
      </c>
      <c r="M78" s="85">
        <f>IF('[1]Higher of'!$C79="A",'[1]B1F2ADMY2021-22ACTFormat'!M78,'[1]PROJECTD.B1F2.Y2022-23Format'!M78)</f>
        <v>147</v>
      </c>
      <c r="N78" s="85">
        <f>IF('[1]Higher of'!$C79="A",'[1]B1F2ADMY2021-22ACTFormat'!N78,'[1]PROJECTD.B1F2.Y2022-23Format'!N78)</f>
        <v>141</v>
      </c>
      <c r="O78" s="85">
        <f>IF('[1]Higher of'!$C79="A",'[1]B1F2ADMY2021-22ACTFormat'!O78,'[1]PROJECTD.B1F2.Y2022-23Format'!O78)</f>
        <v>151</v>
      </c>
      <c r="P78" s="86">
        <f t="shared" si="1"/>
        <v>1726</v>
      </c>
      <c r="S78" s="87"/>
      <c r="U78" s="87"/>
    </row>
    <row r="79" spans="1:21">
      <c r="A79" s="84" t="s">
        <v>166</v>
      </c>
      <c r="B79" s="84" t="s">
        <v>167</v>
      </c>
      <c r="C79" s="85">
        <f>IF('[1]Higher of'!$C80="A",'[1]B1F2ADMY2021-22ACTFormat'!C79,'[1]PROJECTD.B1F2.Y2022-23Format'!C79)</f>
        <v>243</v>
      </c>
      <c r="D79" s="85">
        <f>IF('[1]Higher of'!$C80="A",'[1]B1F2ADMY2021-22ACTFormat'!D79,'[1]PROJECTD.B1F2.Y2022-23Format'!D79)</f>
        <v>244</v>
      </c>
      <c r="E79" s="85">
        <f>IF('[1]Higher of'!$C80="A",'[1]B1F2ADMY2021-22ACTFormat'!E79,'[1]PROJECTD.B1F2.Y2022-23Format'!E79)</f>
        <v>251</v>
      </c>
      <c r="F79" s="85">
        <f>IF('[1]Higher of'!$C80="A",'[1]B1F2ADMY2021-22ACTFormat'!F79,'[1]PROJECTD.B1F2.Y2022-23Format'!F79)</f>
        <v>250</v>
      </c>
      <c r="G79" s="85">
        <f>IF('[1]Higher of'!$C80="A",'[1]B1F2ADMY2021-22ACTFormat'!G79,'[1]PROJECTD.B1F2.Y2022-23Format'!G79)</f>
        <v>250</v>
      </c>
      <c r="H79" s="85">
        <f>IF('[1]Higher of'!$C80="A",'[1]B1F2ADMY2021-22ACTFormat'!H79,'[1]PROJECTD.B1F2.Y2022-23Format'!H79)</f>
        <v>274</v>
      </c>
      <c r="I79" s="85">
        <f>IF('[1]Higher of'!$C80="A",'[1]B1F2ADMY2021-22ACTFormat'!I79,'[1]PROJECTD.B1F2.Y2022-23Format'!I79)</f>
        <v>264</v>
      </c>
      <c r="J79" s="85">
        <f>IF('[1]Higher of'!$C80="A",'[1]B1F2ADMY2021-22ACTFormat'!J79,'[1]PROJECTD.B1F2.Y2022-23Format'!J79)</f>
        <v>260</v>
      </c>
      <c r="K79" s="85">
        <f>IF('[1]Higher of'!$C80="A",'[1]B1F2ADMY2021-22ACTFormat'!K79,'[1]PROJECTD.B1F2.Y2022-23Format'!K79)</f>
        <v>274</v>
      </c>
      <c r="L79" s="85">
        <f>IF('[1]Higher of'!$C80="A",'[1]B1F2ADMY2021-22ACTFormat'!L79,'[1]PROJECTD.B1F2.Y2022-23Format'!L79)</f>
        <v>314</v>
      </c>
      <c r="M79" s="85">
        <f>IF('[1]Higher of'!$C80="A",'[1]B1F2ADMY2021-22ACTFormat'!M79,'[1]PROJECTD.B1F2.Y2022-23Format'!M79)</f>
        <v>313</v>
      </c>
      <c r="N79" s="85">
        <f>IF('[1]Higher of'!$C80="A",'[1]B1F2ADMY2021-22ACTFormat'!N79,'[1]PROJECTD.B1F2.Y2022-23Format'!N79)</f>
        <v>228</v>
      </c>
      <c r="O79" s="85">
        <f>IF('[1]Higher of'!$C80="A",'[1]B1F2ADMY2021-22ACTFormat'!O79,'[1]PROJECTD.B1F2.Y2022-23Format'!O79)</f>
        <v>335</v>
      </c>
      <c r="P79" s="86">
        <f t="shared" si="1"/>
        <v>3500</v>
      </c>
      <c r="S79" s="87"/>
      <c r="U79" s="87"/>
    </row>
    <row r="80" spans="1:21">
      <c r="A80" s="84" t="s">
        <v>168</v>
      </c>
      <c r="B80" s="84" t="s">
        <v>169</v>
      </c>
      <c r="C80" s="85">
        <f>IF('[1]Higher of'!$C81="A",'[1]B1F2ADMY2021-22ACTFormat'!C80,'[1]PROJECTD.B1F2.Y2022-23Format'!C80)</f>
        <v>989</v>
      </c>
      <c r="D80" s="85">
        <f>IF('[1]Higher of'!$C81="A",'[1]B1F2ADMY2021-22ACTFormat'!D80,'[1]PROJECTD.B1F2.Y2022-23Format'!D80)</f>
        <v>960</v>
      </c>
      <c r="E80" s="85">
        <f>IF('[1]Higher of'!$C81="A",'[1]B1F2ADMY2021-22ACTFormat'!E80,'[1]PROJECTD.B1F2.Y2022-23Format'!E80)</f>
        <v>933</v>
      </c>
      <c r="F80" s="85">
        <f>IF('[1]Higher of'!$C81="A",'[1]B1F2ADMY2021-22ACTFormat'!F80,'[1]PROJECTD.B1F2.Y2022-23Format'!F80)</f>
        <v>924</v>
      </c>
      <c r="G80" s="85">
        <f>IF('[1]Higher of'!$C81="A",'[1]B1F2ADMY2021-22ACTFormat'!G80,'[1]PROJECTD.B1F2.Y2022-23Format'!G80)</f>
        <v>967</v>
      </c>
      <c r="H80" s="85">
        <f>IF('[1]Higher of'!$C81="A",'[1]B1F2ADMY2021-22ACTFormat'!H80,'[1]PROJECTD.B1F2.Y2022-23Format'!H80)</f>
        <v>947</v>
      </c>
      <c r="I80" s="85">
        <f>IF('[1]Higher of'!$C81="A",'[1]B1F2ADMY2021-22ACTFormat'!I80,'[1]PROJECTD.B1F2.Y2022-23Format'!I80)</f>
        <v>988</v>
      </c>
      <c r="J80" s="85">
        <f>IF('[1]Higher of'!$C81="A",'[1]B1F2ADMY2021-22ACTFormat'!J80,'[1]PROJECTD.B1F2.Y2022-23Format'!J80)</f>
        <v>973</v>
      </c>
      <c r="K80" s="85">
        <f>IF('[1]Higher of'!$C81="A",'[1]B1F2ADMY2021-22ACTFormat'!K80,'[1]PROJECTD.B1F2.Y2022-23Format'!K80)</f>
        <v>1038</v>
      </c>
      <c r="L80" s="85">
        <f>IF('[1]Higher of'!$C81="A",'[1]B1F2ADMY2021-22ACTFormat'!L80,'[1]PROJECTD.B1F2.Y2022-23Format'!L80)</f>
        <v>1178</v>
      </c>
      <c r="M80" s="85">
        <f>IF('[1]Higher of'!$C81="A",'[1]B1F2ADMY2021-22ACTFormat'!M80,'[1]PROJECTD.B1F2.Y2022-23Format'!M80)</f>
        <v>1227</v>
      </c>
      <c r="N80" s="85">
        <f>IF('[1]Higher of'!$C81="A",'[1]B1F2ADMY2021-22ACTFormat'!N80,'[1]PROJECTD.B1F2.Y2022-23Format'!N80)</f>
        <v>1003</v>
      </c>
      <c r="O80" s="85">
        <f>IF('[1]Higher of'!$C81="A",'[1]B1F2ADMY2021-22ACTFormat'!O80,'[1]PROJECTD.B1F2.Y2022-23Format'!O80)</f>
        <v>971</v>
      </c>
      <c r="P80" s="86">
        <f t="shared" si="1"/>
        <v>13098</v>
      </c>
      <c r="S80" s="87"/>
      <c r="U80" s="87"/>
    </row>
    <row r="81" spans="1:21">
      <c r="A81" s="84" t="s">
        <v>170</v>
      </c>
      <c r="B81" s="84" t="s">
        <v>346</v>
      </c>
      <c r="C81" s="85">
        <f>IF('[1]Higher of'!$C82="A",'[1]B1F2ADMY2021-22ACTFormat'!C81,'[1]PROJECTD.B1F2.Y2022-23Format'!C81)</f>
        <v>1047</v>
      </c>
      <c r="D81" s="85">
        <f>IF('[1]Higher of'!$C82="A",'[1]B1F2ADMY2021-22ACTFormat'!D81,'[1]PROJECTD.B1F2.Y2022-23Format'!D81)</f>
        <v>1088</v>
      </c>
      <c r="E81" s="85">
        <f>IF('[1]Higher of'!$C82="A",'[1]B1F2ADMY2021-22ACTFormat'!E81,'[1]PROJECTD.B1F2.Y2022-23Format'!E81)</f>
        <v>976</v>
      </c>
      <c r="F81" s="85">
        <f>IF('[1]Higher of'!$C82="A",'[1]B1F2ADMY2021-22ACTFormat'!F81,'[1]PROJECTD.B1F2.Y2022-23Format'!F81)</f>
        <v>1034</v>
      </c>
      <c r="G81" s="85">
        <f>IF('[1]Higher of'!$C82="A",'[1]B1F2ADMY2021-22ACTFormat'!G81,'[1]PROJECTD.B1F2.Y2022-23Format'!G81)</f>
        <v>1054</v>
      </c>
      <c r="H81" s="85">
        <f>IF('[1]Higher of'!$C82="A",'[1]B1F2ADMY2021-22ACTFormat'!H81,'[1]PROJECTD.B1F2.Y2022-23Format'!H81)</f>
        <v>1091</v>
      </c>
      <c r="I81" s="85">
        <f>IF('[1]Higher of'!$C82="A",'[1]B1F2ADMY2021-22ACTFormat'!I81,'[1]PROJECTD.B1F2.Y2022-23Format'!I81)</f>
        <v>1034</v>
      </c>
      <c r="J81" s="85">
        <f>IF('[1]Higher of'!$C82="A",'[1]B1F2ADMY2021-22ACTFormat'!J81,'[1]PROJECTD.B1F2.Y2022-23Format'!J81)</f>
        <v>1147</v>
      </c>
      <c r="K81" s="85">
        <f>IF('[1]Higher of'!$C82="A",'[1]B1F2ADMY2021-22ACTFormat'!K81,'[1]PROJECTD.B1F2.Y2022-23Format'!K81)</f>
        <v>1140</v>
      </c>
      <c r="L81" s="85">
        <f>IF('[1]Higher of'!$C82="A",'[1]B1F2ADMY2021-22ACTFormat'!L81,'[1]PROJECTD.B1F2.Y2022-23Format'!L81)</f>
        <v>1291</v>
      </c>
      <c r="M81" s="85">
        <f>IF('[1]Higher of'!$C82="A",'[1]B1F2ADMY2021-22ACTFormat'!M81,'[1]PROJECTD.B1F2.Y2022-23Format'!M81)</f>
        <v>1295</v>
      </c>
      <c r="N81" s="85">
        <f>IF('[1]Higher of'!$C82="A",'[1]B1F2ADMY2021-22ACTFormat'!N81,'[1]PROJECTD.B1F2.Y2022-23Format'!N81)</f>
        <v>1122</v>
      </c>
      <c r="O81" s="85">
        <f>IF('[1]Higher of'!$C82="A",'[1]B1F2ADMY2021-22ACTFormat'!O81,'[1]PROJECTD.B1F2.Y2022-23Format'!O81)</f>
        <v>1087</v>
      </c>
      <c r="P81" s="86">
        <f t="shared" si="1"/>
        <v>14406</v>
      </c>
      <c r="S81" s="87"/>
      <c r="U81" s="87"/>
    </row>
    <row r="82" spans="1:21">
      <c r="A82" s="84" t="s">
        <v>171</v>
      </c>
      <c r="B82" s="84" t="s">
        <v>172</v>
      </c>
      <c r="C82" s="85">
        <f>IF('[1]Higher of'!$C83="A",'[1]B1F2ADMY2021-22ACTFormat'!C82,'[1]PROJECTD.B1F2.Y2022-23Format'!C82)</f>
        <v>2006</v>
      </c>
      <c r="D82" s="85">
        <f>IF('[1]Higher of'!$C83="A",'[1]B1F2ADMY2021-22ACTFormat'!D82,'[1]PROJECTD.B1F2.Y2022-23Format'!D82)</f>
        <v>1934</v>
      </c>
      <c r="E82" s="85">
        <f>IF('[1]Higher of'!$C83="A",'[1]B1F2ADMY2021-22ACTFormat'!E82,'[1]PROJECTD.B1F2.Y2022-23Format'!E82)</f>
        <v>1851</v>
      </c>
      <c r="F82" s="85">
        <f>IF('[1]Higher of'!$C83="A",'[1]B1F2ADMY2021-22ACTFormat'!F82,'[1]PROJECTD.B1F2.Y2022-23Format'!F82)</f>
        <v>1827</v>
      </c>
      <c r="G82" s="85">
        <f>IF('[1]Higher of'!$C83="A",'[1]B1F2ADMY2021-22ACTFormat'!G82,'[1]PROJECTD.B1F2.Y2022-23Format'!G82)</f>
        <v>1952</v>
      </c>
      <c r="H82" s="85">
        <f>IF('[1]Higher of'!$C83="A",'[1]B1F2ADMY2021-22ACTFormat'!H82,'[1]PROJECTD.B1F2.Y2022-23Format'!H82)</f>
        <v>1798</v>
      </c>
      <c r="I82" s="85">
        <f>IF('[1]Higher of'!$C83="A",'[1]B1F2ADMY2021-22ACTFormat'!I82,'[1]PROJECTD.B1F2.Y2022-23Format'!I82)</f>
        <v>1810</v>
      </c>
      <c r="J82" s="85">
        <f>IF('[1]Higher of'!$C83="A",'[1]B1F2ADMY2021-22ACTFormat'!J82,'[1]PROJECTD.B1F2.Y2022-23Format'!J82)</f>
        <v>1789</v>
      </c>
      <c r="K82" s="85">
        <f>IF('[1]Higher of'!$C83="A",'[1]B1F2ADMY2021-22ACTFormat'!K82,'[1]PROJECTD.B1F2.Y2022-23Format'!K82)</f>
        <v>2048</v>
      </c>
      <c r="L82" s="85">
        <f>IF('[1]Higher of'!$C83="A",'[1]B1F2ADMY2021-22ACTFormat'!L82,'[1]PROJECTD.B1F2.Y2022-23Format'!L82)</f>
        <v>2351</v>
      </c>
      <c r="M82" s="85">
        <f>IF('[1]Higher of'!$C83="A",'[1]B1F2ADMY2021-22ACTFormat'!M82,'[1]PROJECTD.B1F2.Y2022-23Format'!M82)</f>
        <v>2381</v>
      </c>
      <c r="N82" s="85">
        <f>IF('[1]Higher of'!$C83="A",'[1]B1F2ADMY2021-22ACTFormat'!N82,'[1]PROJECTD.B1F2.Y2022-23Format'!N82)</f>
        <v>2032</v>
      </c>
      <c r="O82" s="85">
        <f>IF('[1]Higher of'!$C83="A",'[1]B1F2ADMY2021-22ACTFormat'!O82,'[1]PROJECTD.B1F2.Y2022-23Format'!O82)</f>
        <v>1998</v>
      </c>
      <c r="P82" s="86">
        <f t="shared" si="1"/>
        <v>25777</v>
      </c>
      <c r="S82" s="87"/>
      <c r="U82" s="87"/>
    </row>
    <row r="83" spans="1:21">
      <c r="A83" s="84" t="s">
        <v>173</v>
      </c>
      <c r="B83" s="84" t="s">
        <v>174</v>
      </c>
      <c r="C83" s="85">
        <f>IF('[1]Higher of'!$C84="A",'[1]B1F2ADMY2021-22ACTFormat'!C83,'[1]PROJECTD.B1F2.Y2022-23Format'!C83)</f>
        <v>99</v>
      </c>
      <c r="D83" s="85">
        <f>IF('[1]Higher of'!$C84="A",'[1]B1F2ADMY2021-22ACTFormat'!D83,'[1]PROJECTD.B1F2.Y2022-23Format'!D83)</f>
        <v>71</v>
      </c>
      <c r="E83" s="85">
        <f>IF('[1]Higher of'!$C84="A",'[1]B1F2ADMY2021-22ACTFormat'!E83,'[1]PROJECTD.B1F2.Y2022-23Format'!E83)</f>
        <v>72</v>
      </c>
      <c r="F83" s="85">
        <f>IF('[1]Higher of'!$C84="A",'[1]B1F2ADMY2021-22ACTFormat'!F83,'[1]PROJECTD.B1F2.Y2022-23Format'!F83)</f>
        <v>98</v>
      </c>
      <c r="G83" s="85">
        <f>IF('[1]Higher of'!$C84="A",'[1]B1F2ADMY2021-22ACTFormat'!G83,'[1]PROJECTD.B1F2.Y2022-23Format'!G83)</f>
        <v>80</v>
      </c>
      <c r="H83" s="85">
        <f>IF('[1]Higher of'!$C84="A",'[1]B1F2ADMY2021-22ACTFormat'!H83,'[1]PROJECTD.B1F2.Y2022-23Format'!H83)</f>
        <v>110</v>
      </c>
      <c r="I83" s="85">
        <f>IF('[1]Higher of'!$C84="A",'[1]B1F2ADMY2021-22ACTFormat'!I83,'[1]PROJECTD.B1F2.Y2022-23Format'!I83)</f>
        <v>102</v>
      </c>
      <c r="J83" s="85">
        <f>IF('[1]Higher of'!$C84="A",'[1]B1F2ADMY2021-22ACTFormat'!J83,'[1]PROJECTD.B1F2.Y2022-23Format'!J83)</f>
        <v>90</v>
      </c>
      <c r="K83" s="85">
        <f>IF('[1]Higher of'!$C84="A",'[1]B1F2ADMY2021-22ACTFormat'!K83,'[1]PROJECTD.B1F2.Y2022-23Format'!K83)</f>
        <v>81</v>
      </c>
      <c r="L83" s="85">
        <f>IF('[1]Higher of'!$C84="A",'[1]B1F2ADMY2021-22ACTFormat'!L83,'[1]PROJECTD.B1F2.Y2022-23Format'!L83)</f>
        <v>128</v>
      </c>
      <c r="M83" s="85">
        <f>IF('[1]Higher of'!$C84="A",'[1]B1F2ADMY2021-22ACTFormat'!M83,'[1]PROJECTD.B1F2.Y2022-23Format'!M83)</f>
        <v>102</v>
      </c>
      <c r="N83" s="85">
        <f>IF('[1]Higher of'!$C84="A",'[1]B1F2ADMY2021-22ACTFormat'!N83,'[1]PROJECTD.B1F2.Y2022-23Format'!N83)</f>
        <v>100</v>
      </c>
      <c r="O83" s="85">
        <f>IF('[1]Higher of'!$C84="A",'[1]B1F2ADMY2021-22ACTFormat'!O83,'[1]PROJECTD.B1F2.Y2022-23Format'!O83)</f>
        <v>103</v>
      </c>
      <c r="P83" s="86">
        <f t="shared" si="1"/>
        <v>1236</v>
      </c>
      <c r="S83" s="87"/>
      <c r="U83" s="87"/>
    </row>
    <row r="84" spans="1:21">
      <c r="A84" s="84" t="s">
        <v>175</v>
      </c>
      <c r="B84" s="84" t="s">
        <v>176</v>
      </c>
      <c r="C84" s="85">
        <f>IF('[1]Higher of'!$C85="A",'[1]B1F2ADMY2021-22ACTFormat'!C84,'[1]PROJECTD.B1F2.Y2022-23Format'!C84)</f>
        <v>2284</v>
      </c>
      <c r="D84" s="85">
        <f>IF('[1]Higher of'!$C85="A",'[1]B1F2ADMY2021-22ACTFormat'!D84,'[1]PROJECTD.B1F2.Y2022-23Format'!D84)</f>
        <v>2272</v>
      </c>
      <c r="E84" s="85">
        <f>IF('[1]Higher of'!$C85="A",'[1]B1F2ADMY2021-22ACTFormat'!E84,'[1]PROJECTD.B1F2.Y2022-23Format'!E84)</f>
        <v>2120</v>
      </c>
      <c r="F84" s="85">
        <f>IF('[1]Higher of'!$C85="A",'[1]B1F2ADMY2021-22ACTFormat'!F84,'[1]PROJECTD.B1F2.Y2022-23Format'!F84)</f>
        <v>2190</v>
      </c>
      <c r="G84" s="85">
        <f>IF('[1]Higher of'!$C85="A",'[1]B1F2ADMY2021-22ACTFormat'!G84,'[1]PROJECTD.B1F2.Y2022-23Format'!G84)</f>
        <v>2246</v>
      </c>
      <c r="H84" s="85">
        <f>IF('[1]Higher of'!$C85="A",'[1]B1F2ADMY2021-22ACTFormat'!H84,'[1]PROJECTD.B1F2.Y2022-23Format'!H84)</f>
        <v>2151</v>
      </c>
      <c r="I84" s="85">
        <f>IF('[1]Higher of'!$C85="A",'[1]B1F2ADMY2021-22ACTFormat'!I84,'[1]PROJECTD.B1F2.Y2022-23Format'!I84)</f>
        <v>2355</v>
      </c>
      <c r="J84" s="85">
        <f>IF('[1]Higher of'!$C85="A",'[1]B1F2ADMY2021-22ACTFormat'!J84,'[1]PROJECTD.B1F2.Y2022-23Format'!J84)</f>
        <v>2140</v>
      </c>
      <c r="K84" s="85">
        <f>IF('[1]Higher of'!$C85="A",'[1]B1F2ADMY2021-22ACTFormat'!K84,'[1]PROJECTD.B1F2.Y2022-23Format'!K84)</f>
        <v>2354</v>
      </c>
      <c r="L84" s="85">
        <f>IF('[1]Higher of'!$C85="A",'[1]B1F2ADMY2021-22ACTFormat'!L84,'[1]PROJECTD.B1F2.Y2022-23Format'!L84)</f>
        <v>2296</v>
      </c>
      <c r="M84" s="85">
        <f>IF('[1]Higher of'!$C85="A",'[1]B1F2ADMY2021-22ACTFormat'!M84,'[1]PROJECTD.B1F2.Y2022-23Format'!M84)</f>
        <v>2206</v>
      </c>
      <c r="N84" s="85">
        <f>IF('[1]Higher of'!$C85="A",'[1]B1F2ADMY2021-22ACTFormat'!N84,'[1]PROJECTD.B1F2.Y2022-23Format'!N84)</f>
        <v>1804</v>
      </c>
      <c r="O84" s="85">
        <f>IF('[1]Higher of'!$C85="A",'[1]B1F2ADMY2021-22ACTFormat'!O84,'[1]PROJECTD.B1F2.Y2022-23Format'!O84)</f>
        <v>1767</v>
      </c>
      <c r="P84" s="86">
        <f t="shared" si="1"/>
        <v>28185</v>
      </c>
      <c r="S84" s="87"/>
      <c r="U84" s="87"/>
    </row>
    <row r="85" spans="1:21">
      <c r="A85" s="84" t="s">
        <v>177</v>
      </c>
      <c r="B85" s="84" t="s">
        <v>178</v>
      </c>
      <c r="C85" s="85">
        <f>IF('[1]Higher of'!$C86="A",'[1]B1F2ADMY2021-22ACTFormat'!C85,'[1]PROJECTD.B1F2.Y2022-23Format'!C85)</f>
        <v>488</v>
      </c>
      <c r="D85" s="85">
        <f>IF('[1]Higher of'!$C86="A",'[1]B1F2ADMY2021-22ACTFormat'!D85,'[1]PROJECTD.B1F2.Y2022-23Format'!D85)</f>
        <v>480</v>
      </c>
      <c r="E85" s="85">
        <f>IF('[1]Higher of'!$C86="A",'[1]B1F2ADMY2021-22ACTFormat'!E85,'[1]PROJECTD.B1F2.Y2022-23Format'!E85)</f>
        <v>481</v>
      </c>
      <c r="F85" s="85">
        <f>IF('[1]Higher of'!$C86="A",'[1]B1F2ADMY2021-22ACTFormat'!F85,'[1]PROJECTD.B1F2.Y2022-23Format'!F85)</f>
        <v>524</v>
      </c>
      <c r="G85" s="85">
        <f>IF('[1]Higher of'!$C86="A",'[1]B1F2ADMY2021-22ACTFormat'!G85,'[1]PROJECTD.B1F2.Y2022-23Format'!G85)</f>
        <v>541</v>
      </c>
      <c r="H85" s="85">
        <f>IF('[1]Higher of'!$C86="A",'[1]B1F2ADMY2021-22ACTFormat'!H85,'[1]PROJECTD.B1F2.Y2022-23Format'!H85)</f>
        <v>515</v>
      </c>
      <c r="I85" s="85">
        <f>IF('[1]Higher of'!$C86="A",'[1]B1F2ADMY2021-22ACTFormat'!I85,'[1]PROJECTD.B1F2.Y2022-23Format'!I85)</f>
        <v>513</v>
      </c>
      <c r="J85" s="85">
        <f>IF('[1]Higher of'!$C86="A",'[1]B1F2ADMY2021-22ACTFormat'!J85,'[1]PROJECTD.B1F2.Y2022-23Format'!J85)</f>
        <v>560</v>
      </c>
      <c r="K85" s="85">
        <f>IF('[1]Higher of'!$C86="A",'[1]B1F2ADMY2021-22ACTFormat'!K85,'[1]PROJECTD.B1F2.Y2022-23Format'!K85)</f>
        <v>536</v>
      </c>
      <c r="L85" s="85">
        <f>IF('[1]Higher of'!$C86="A",'[1]B1F2ADMY2021-22ACTFormat'!L85,'[1]PROJECTD.B1F2.Y2022-23Format'!L85)</f>
        <v>687</v>
      </c>
      <c r="M85" s="85">
        <f>IF('[1]Higher of'!$C86="A",'[1]B1F2ADMY2021-22ACTFormat'!M85,'[1]PROJECTD.B1F2.Y2022-23Format'!M85)</f>
        <v>697</v>
      </c>
      <c r="N85" s="85">
        <f>IF('[1]Higher of'!$C86="A",'[1]B1F2ADMY2021-22ACTFormat'!N85,'[1]PROJECTD.B1F2.Y2022-23Format'!N85)</f>
        <v>617</v>
      </c>
      <c r="O85" s="85">
        <f>IF('[1]Higher of'!$C86="A",'[1]B1F2ADMY2021-22ACTFormat'!O85,'[1]PROJECTD.B1F2.Y2022-23Format'!O85)</f>
        <v>543</v>
      </c>
      <c r="P85" s="86">
        <f t="shared" si="1"/>
        <v>7182</v>
      </c>
      <c r="S85" s="87"/>
      <c r="U85" s="87"/>
    </row>
    <row r="86" spans="1:21">
      <c r="A86" s="84" t="s">
        <v>179</v>
      </c>
      <c r="B86" s="84" t="s">
        <v>180</v>
      </c>
      <c r="C86" s="85">
        <f>IF('[1]Higher of'!$C87="A",'[1]B1F2ADMY2021-22ACTFormat'!C86,'[1]PROJECTD.B1F2.Y2022-23Format'!C86)</f>
        <v>768</v>
      </c>
      <c r="D86" s="85">
        <f>IF('[1]Higher of'!$C87="A",'[1]B1F2ADMY2021-22ACTFormat'!D86,'[1]PROJECTD.B1F2.Y2022-23Format'!D86)</f>
        <v>711</v>
      </c>
      <c r="E86" s="85">
        <f>IF('[1]Higher of'!$C87="A",'[1]B1F2ADMY2021-22ACTFormat'!E86,'[1]PROJECTD.B1F2.Y2022-23Format'!E86)</f>
        <v>753</v>
      </c>
      <c r="F86" s="85">
        <f>IF('[1]Higher of'!$C87="A",'[1]B1F2ADMY2021-22ACTFormat'!F86,'[1]PROJECTD.B1F2.Y2022-23Format'!F86)</f>
        <v>824</v>
      </c>
      <c r="G86" s="85">
        <f>IF('[1]Higher of'!$C87="A",'[1]B1F2ADMY2021-22ACTFormat'!G86,'[1]PROJECTD.B1F2.Y2022-23Format'!G86)</f>
        <v>858</v>
      </c>
      <c r="H86" s="85">
        <f>IF('[1]Higher of'!$C87="A",'[1]B1F2ADMY2021-22ACTFormat'!H86,'[1]PROJECTD.B1F2.Y2022-23Format'!H86)</f>
        <v>801</v>
      </c>
      <c r="I86" s="85">
        <f>IF('[1]Higher of'!$C87="A",'[1]B1F2ADMY2021-22ACTFormat'!I86,'[1]PROJECTD.B1F2.Y2022-23Format'!I86)</f>
        <v>919</v>
      </c>
      <c r="J86" s="85">
        <f>IF('[1]Higher of'!$C87="A",'[1]B1F2ADMY2021-22ACTFormat'!J86,'[1]PROJECTD.B1F2.Y2022-23Format'!J86)</f>
        <v>952</v>
      </c>
      <c r="K86" s="85">
        <f>IF('[1]Higher of'!$C87="A",'[1]B1F2ADMY2021-22ACTFormat'!K86,'[1]PROJECTD.B1F2.Y2022-23Format'!K86)</f>
        <v>929</v>
      </c>
      <c r="L86" s="85">
        <f>IF('[1]Higher of'!$C87="A",'[1]B1F2ADMY2021-22ACTFormat'!L86,'[1]PROJECTD.B1F2.Y2022-23Format'!L86)</f>
        <v>1050</v>
      </c>
      <c r="M86" s="85">
        <f>IF('[1]Higher of'!$C87="A",'[1]B1F2ADMY2021-22ACTFormat'!M86,'[1]PROJECTD.B1F2.Y2022-23Format'!M86)</f>
        <v>1026</v>
      </c>
      <c r="N86" s="85">
        <f>IF('[1]Higher of'!$C87="A",'[1]B1F2ADMY2021-22ACTFormat'!N86,'[1]PROJECTD.B1F2.Y2022-23Format'!N86)</f>
        <v>973</v>
      </c>
      <c r="O86" s="85">
        <f>IF('[1]Higher of'!$C87="A",'[1]B1F2ADMY2021-22ACTFormat'!O86,'[1]PROJECTD.B1F2.Y2022-23Format'!O86)</f>
        <v>902</v>
      </c>
      <c r="P86" s="86">
        <f t="shared" si="1"/>
        <v>11466</v>
      </c>
      <c r="S86" s="87"/>
      <c r="U86" s="87"/>
    </row>
    <row r="87" spans="1:21">
      <c r="A87" s="84" t="s">
        <v>181</v>
      </c>
      <c r="B87" s="84" t="s">
        <v>182</v>
      </c>
      <c r="C87" s="85">
        <f>IF('[1]Higher of'!$C88="A",'[1]B1F2ADMY2021-22ACTFormat'!C87,'[1]PROJECTD.B1F2.Y2022-23Format'!C87)</f>
        <v>68</v>
      </c>
      <c r="D87" s="85">
        <f>IF('[1]Higher of'!$C88="A",'[1]B1F2ADMY2021-22ACTFormat'!D87,'[1]PROJECTD.B1F2.Y2022-23Format'!D87)</f>
        <v>66</v>
      </c>
      <c r="E87" s="85">
        <f>IF('[1]Higher of'!$C88="A",'[1]B1F2ADMY2021-22ACTFormat'!E87,'[1]PROJECTD.B1F2.Y2022-23Format'!E87)</f>
        <v>62</v>
      </c>
      <c r="F87" s="85">
        <f>IF('[1]Higher of'!$C88="A",'[1]B1F2ADMY2021-22ACTFormat'!F87,'[1]PROJECTD.B1F2.Y2022-23Format'!F87)</f>
        <v>84</v>
      </c>
      <c r="G87" s="85">
        <f>IF('[1]Higher of'!$C88="A",'[1]B1F2ADMY2021-22ACTFormat'!G87,'[1]PROJECTD.B1F2.Y2022-23Format'!G87)</f>
        <v>76</v>
      </c>
      <c r="H87" s="85">
        <f>IF('[1]Higher of'!$C88="A",'[1]B1F2ADMY2021-22ACTFormat'!H87,'[1]PROJECTD.B1F2.Y2022-23Format'!H87)</f>
        <v>74</v>
      </c>
      <c r="I87" s="85">
        <f>IF('[1]Higher of'!$C88="A",'[1]B1F2ADMY2021-22ACTFormat'!I87,'[1]PROJECTD.B1F2.Y2022-23Format'!I87)</f>
        <v>83</v>
      </c>
      <c r="J87" s="85">
        <f>IF('[1]Higher of'!$C88="A",'[1]B1F2ADMY2021-22ACTFormat'!J87,'[1]PROJECTD.B1F2.Y2022-23Format'!J87)</f>
        <v>88</v>
      </c>
      <c r="K87" s="85">
        <f>IF('[1]Higher of'!$C88="A",'[1]B1F2ADMY2021-22ACTFormat'!K87,'[1]PROJECTD.B1F2.Y2022-23Format'!K87)</f>
        <v>118</v>
      </c>
      <c r="L87" s="85">
        <f>IF('[1]Higher of'!$C88="A",'[1]B1F2ADMY2021-22ACTFormat'!L87,'[1]PROJECTD.B1F2.Y2022-23Format'!L87)</f>
        <v>114</v>
      </c>
      <c r="M87" s="85">
        <f>IF('[1]Higher of'!$C88="A",'[1]B1F2ADMY2021-22ACTFormat'!M87,'[1]PROJECTD.B1F2.Y2022-23Format'!M87)</f>
        <v>104</v>
      </c>
      <c r="N87" s="85">
        <f>IF('[1]Higher of'!$C88="A",'[1]B1F2ADMY2021-22ACTFormat'!N87,'[1]PROJECTD.B1F2.Y2022-23Format'!N87)</f>
        <v>120</v>
      </c>
      <c r="O87" s="85">
        <f>IF('[1]Higher of'!$C88="A",'[1]B1F2ADMY2021-22ACTFormat'!O87,'[1]PROJECTD.B1F2.Y2022-23Format'!O87)</f>
        <v>110</v>
      </c>
      <c r="P87" s="86">
        <f t="shared" si="1"/>
        <v>1167</v>
      </c>
      <c r="S87" s="87"/>
      <c r="U87" s="87"/>
    </row>
    <row r="88" spans="1:21">
      <c r="A88" s="84" t="s">
        <v>183</v>
      </c>
      <c r="B88" s="84" t="s">
        <v>184</v>
      </c>
      <c r="C88" s="85">
        <f>IF('[1]Higher of'!$C89="A",'[1]B1F2ADMY2021-22ACTFormat'!C88,'[1]PROJECTD.B1F2.Y2022-23Format'!C88)</f>
        <v>428</v>
      </c>
      <c r="D88" s="85">
        <f>IF('[1]Higher of'!$C89="A",'[1]B1F2ADMY2021-22ACTFormat'!D88,'[1]PROJECTD.B1F2.Y2022-23Format'!D88)</f>
        <v>427</v>
      </c>
      <c r="E88" s="85">
        <f>IF('[1]Higher of'!$C89="A",'[1]B1F2ADMY2021-22ACTFormat'!E88,'[1]PROJECTD.B1F2.Y2022-23Format'!E88)</f>
        <v>407</v>
      </c>
      <c r="F88" s="85">
        <f>IF('[1]Higher of'!$C89="A",'[1]B1F2ADMY2021-22ACTFormat'!F88,'[1]PROJECTD.B1F2.Y2022-23Format'!F88)</f>
        <v>361</v>
      </c>
      <c r="G88" s="85">
        <f>IF('[1]Higher of'!$C89="A",'[1]B1F2ADMY2021-22ACTFormat'!G88,'[1]PROJECTD.B1F2.Y2022-23Format'!G88)</f>
        <v>361</v>
      </c>
      <c r="H88" s="85">
        <f>IF('[1]Higher of'!$C89="A",'[1]B1F2ADMY2021-22ACTFormat'!H88,'[1]PROJECTD.B1F2.Y2022-23Format'!H88)</f>
        <v>371</v>
      </c>
      <c r="I88" s="85">
        <f>IF('[1]Higher of'!$C89="A",'[1]B1F2ADMY2021-22ACTFormat'!I88,'[1]PROJECTD.B1F2.Y2022-23Format'!I88)</f>
        <v>313</v>
      </c>
      <c r="J88" s="85">
        <f>IF('[1]Higher of'!$C89="A",'[1]B1F2ADMY2021-22ACTFormat'!J88,'[1]PROJECTD.B1F2.Y2022-23Format'!J88)</f>
        <v>341</v>
      </c>
      <c r="K88" s="85">
        <f>IF('[1]Higher of'!$C89="A",'[1]B1F2ADMY2021-22ACTFormat'!K88,'[1]PROJECTD.B1F2.Y2022-23Format'!K88)</f>
        <v>381</v>
      </c>
      <c r="L88" s="85">
        <f>IF('[1]Higher of'!$C89="A",'[1]B1F2ADMY2021-22ACTFormat'!L88,'[1]PROJECTD.B1F2.Y2022-23Format'!L88)</f>
        <v>410</v>
      </c>
      <c r="M88" s="85">
        <f>IF('[1]Higher of'!$C89="A",'[1]B1F2ADMY2021-22ACTFormat'!M88,'[1]PROJECTD.B1F2.Y2022-23Format'!M88)</f>
        <v>463</v>
      </c>
      <c r="N88" s="85">
        <f>IF('[1]Higher of'!$C89="A",'[1]B1F2ADMY2021-22ACTFormat'!N88,'[1]PROJECTD.B1F2.Y2022-23Format'!N88)</f>
        <v>275</v>
      </c>
      <c r="O88" s="85">
        <f>IF('[1]Higher of'!$C89="A",'[1]B1F2ADMY2021-22ACTFormat'!O88,'[1]PROJECTD.B1F2.Y2022-23Format'!O88)</f>
        <v>331</v>
      </c>
      <c r="P88" s="86">
        <f t="shared" si="1"/>
        <v>4869</v>
      </c>
      <c r="S88" s="87"/>
      <c r="U88" s="87"/>
    </row>
    <row r="89" spans="1:21">
      <c r="A89" s="84" t="s">
        <v>185</v>
      </c>
      <c r="B89" s="84" t="s">
        <v>186</v>
      </c>
      <c r="C89" s="85">
        <f>IF('[1]Higher of'!$C90="A",'[1]B1F2ADMY2021-22ACTFormat'!C89,'[1]PROJECTD.B1F2.Y2022-23Format'!C89)</f>
        <v>861</v>
      </c>
      <c r="D89" s="85">
        <f>IF('[1]Higher of'!$C90="A",'[1]B1F2ADMY2021-22ACTFormat'!D89,'[1]PROJECTD.B1F2.Y2022-23Format'!D89)</f>
        <v>843</v>
      </c>
      <c r="E89" s="85">
        <f>IF('[1]Higher of'!$C90="A",'[1]B1F2ADMY2021-22ACTFormat'!E89,'[1]PROJECTD.B1F2.Y2022-23Format'!E89)</f>
        <v>743</v>
      </c>
      <c r="F89" s="85">
        <f>IF('[1]Higher of'!$C90="A",'[1]B1F2ADMY2021-22ACTFormat'!F89,'[1]PROJECTD.B1F2.Y2022-23Format'!F89)</f>
        <v>843</v>
      </c>
      <c r="G89" s="85">
        <f>IF('[1]Higher of'!$C90="A",'[1]B1F2ADMY2021-22ACTFormat'!G89,'[1]PROJECTD.B1F2.Y2022-23Format'!G89)</f>
        <v>764</v>
      </c>
      <c r="H89" s="85">
        <f>IF('[1]Higher of'!$C90="A",'[1]B1F2ADMY2021-22ACTFormat'!H89,'[1]PROJECTD.B1F2.Y2022-23Format'!H89)</f>
        <v>747</v>
      </c>
      <c r="I89" s="85">
        <f>IF('[1]Higher of'!$C90="A",'[1]B1F2ADMY2021-22ACTFormat'!I89,'[1]PROJECTD.B1F2.Y2022-23Format'!I89)</f>
        <v>847</v>
      </c>
      <c r="J89" s="85">
        <f>IF('[1]Higher of'!$C90="A",'[1]B1F2ADMY2021-22ACTFormat'!J89,'[1]PROJECTD.B1F2.Y2022-23Format'!J89)</f>
        <v>773</v>
      </c>
      <c r="K89" s="85">
        <f>IF('[1]Higher of'!$C90="A",'[1]B1F2ADMY2021-22ACTFormat'!K89,'[1]PROJECTD.B1F2.Y2022-23Format'!K89)</f>
        <v>801</v>
      </c>
      <c r="L89" s="85">
        <f>IF('[1]Higher of'!$C90="A",'[1]B1F2ADMY2021-22ACTFormat'!L89,'[1]PROJECTD.B1F2.Y2022-23Format'!L89)</f>
        <v>905</v>
      </c>
      <c r="M89" s="85">
        <f>IF('[1]Higher of'!$C90="A",'[1]B1F2ADMY2021-22ACTFormat'!M89,'[1]PROJECTD.B1F2.Y2022-23Format'!M89)</f>
        <v>949</v>
      </c>
      <c r="N89" s="85">
        <f>IF('[1]Higher of'!$C90="A",'[1]B1F2ADMY2021-22ACTFormat'!N89,'[1]PROJECTD.B1F2.Y2022-23Format'!N89)</f>
        <v>747</v>
      </c>
      <c r="O89" s="85">
        <f>IF('[1]Higher of'!$C90="A",'[1]B1F2ADMY2021-22ACTFormat'!O89,'[1]PROJECTD.B1F2.Y2022-23Format'!O89)</f>
        <v>701</v>
      </c>
      <c r="P89" s="86">
        <f t="shared" si="1"/>
        <v>10524</v>
      </c>
      <c r="S89" s="87"/>
      <c r="U89" s="87"/>
    </row>
    <row r="90" spans="1:21">
      <c r="A90" s="84" t="s">
        <v>187</v>
      </c>
      <c r="B90" s="84" t="s">
        <v>188</v>
      </c>
      <c r="C90" s="85">
        <f>IF('[1]Higher of'!$C91="A",'[1]B1F2ADMY2021-22ACTFormat'!C90,'[1]PROJECTD.B1F2.Y2022-23Format'!C90)</f>
        <v>122</v>
      </c>
      <c r="D90" s="85">
        <f>IF('[1]Higher of'!$C91="A",'[1]B1F2ADMY2021-22ACTFormat'!D90,'[1]PROJECTD.B1F2.Y2022-23Format'!D90)</f>
        <v>123</v>
      </c>
      <c r="E90" s="85">
        <f>IF('[1]Higher of'!$C91="A",'[1]B1F2ADMY2021-22ACTFormat'!E90,'[1]PROJECTD.B1F2.Y2022-23Format'!E90)</f>
        <v>116</v>
      </c>
      <c r="F90" s="85">
        <f>IF('[1]Higher of'!$C91="A",'[1]B1F2ADMY2021-22ACTFormat'!F90,'[1]PROJECTD.B1F2.Y2022-23Format'!F90)</f>
        <v>145</v>
      </c>
      <c r="G90" s="85">
        <f>IF('[1]Higher of'!$C91="A",'[1]B1F2ADMY2021-22ACTFormat'!G90,'[1]PROJECTD.B1F2.Y2022-23Format'!G90)</f>
        <v>143</v>
      </c>
      <c r="H90" s="85">
        <f>IF('[1]Higher of'!$C91="A",'[1]B1F2ADMY2021-22ACTFormat'!H90,'[1]PROJECTD.B1F2.Y2022-23Format'!H90)</f>
        <v>107</v>
      </c>
      <c r="I90" s="85">
        <f>IF('[1]Higher of'!$C91="A",'[1]B1F2ADMY2021-22ACTFormat'!I90,'[1]PROJECTD.B1F2.Y2022-23Format'!I90)</f>
        <v>106</v>
      </c>
      <c r="J90" s="85">
        <f>IF('[1]Higher of'!$C91="A",'[1]B1F2ADMY2021-22ACTFormat'!J90,'[1]PROJECTD.B1F2.Y2022-23Format'!J90)</f>
        <v>118</v>
      </c>
      <c r="K90" s="85">
        <f>IF('[1]Higher of'!$C91="A",'[1]B1F2ADMY2021-22ACTFormat'!K90,'[1]PROJECTD.B1F2.Y2022-23Format'!K90)</f>
        <v>136</v>
      </c>
      <c r="L90" s="85">
        <f>IF('[1]Higher of'!$C91="A",'[1]B1F2ADMY2021-22ACTFormat'!L90,'[1]PROJECTD.B1F2.Y2022-23Format'!L90)</f>
        <v>159</v>
      </c>
      <c r="M90" s="85">
        <f>IF('[1]Higher of'!$C91="A",'[1]B1F2ADMY2021-22ACTFormat'!M90,'[1]PROJECTD.B1F2.Y2022-23Format'!M90)</f>
        <v>133</v>
      </c>
      <c r="N90" s="85">
        <f>IF('[1]Higher of'!$C91="A",'[1]B1F2ADMY2021-22ACTFormat'!N90,'[1]PROJECTD.B1F2.Y2022-23Format'!N90)</f>
        <v>135</v>
      </c>
      <c r="O90" s="85">
        <f>IF('[1]Higher of'!$C91="A",'[1]B1F2ADMY2021-22ACTFormat'!O90,'[1]PROJECTD.B1F2.Y2022-23Format'!O90)</f>
        <v>112</v>
      </c>
      <c r="P90" s="86">
        <f t="shared" si="1"/>
        <v>1655</v>
      </c>
      <c r="S90" s="87"/>
      <c r="U90" s="87"/>
    </row>
    <row r="91" spans="1:21">
      <c r="A91" s="84" t="s">
        <v>189</v>
      </c>
      <c r="B91" s="84" t="s">
        <v>190</v>
      </c>
      <c r="C91" s="85">
        <f>IF('[1]Higher of'!$C92="A",'[1]B1F2ADMY2021-22ACTFormat'!C91,'[1]PROJECTD.B1F2.Y2022-23Format'!C91)</f>
        <v>351</v>
      </c>
      <c r="D91" s="85">
        <f>IF('[1]Higher of'!$C92="A",'[1]B1F2ADMY2021-22ACTFormat'!D91,'[1]PROJECTD.B1F2.Y2022-23Format'!D91)</f>
        <v>336</v>
      </c>
      <c r="E91" s="85">
        <f>IF('[1]Higher of'!$C92="A",'[1]B1F2ADMY2021-22ACTFormat'!E91,'[1]PROJECTD.B1F2.Y2022-23Format'!E91)</f>
        <v>348</v>
      </c>
      <c r="F91" s="85">
        <f>IF('[1]Higher of'!$C92="A",'[1]B1F2ADMY2021-22ACTFormat'!F91,'[1]PROJECTD.B1F2.Y2022-23Format'!F91)</f>
        <v>363</v>
      </c>
      <c r="G91" s="85">
        <f>IF('[1]Higher of'!$C92="A",'[1]B1F2ADMY2021-22ACTFormat'!G91,'[1]PROJECTD.B1F2.Y2022-23Format'!G91)</f>
        <v>339</v>
      </c>
      <c r="H91" s="85">
        <f>IF('[1]Higher of'!$C92="A",'[1]B1F2ADMY2021-22ACTFormat'!H91,'[1]PROJECTD.B1F2.Y2022-23Format'!H91)</f>
        <v>359</v>
      </c>
      <c r="I91" s="85">
        <f>IF('[1]Higher of'!$C92="A",'[1]B1F2ADMY2021-22ACTFormat'!I91,'[1]PROJECTD.B1F2.Y2022-23Format'!I91)</f>
        <v>312</v>
      </c>
      <c r="J91" s="85">
        <f>IF('[1]Higher of'!$C92="A",'[1]B1F2ADMY2021-22ACTFormat'!J91,'[1]PROJECTD.B1F2.Y2022-23Format'!J91)</f>
        <v>315</v>
      </c>
      <c r="K91" s="85">
        <f>IF('[1]Higher of'!$C92="A",'[1]B1F2ADMY2021-22ACTFormat'!K91,'[1]PROJECTD.B1F2.Y2022-23Format'!K91)</f>
        <v>352</v>
      </c>
      <c r="L91" s="85">
        <f>IF('[1]Higher of'!$C92="A",'[1]B1F2ADMY2021-22ACTFormat'!L91,'[1]PROJECTD.B1F2.Y2022-23Format'!L91)</f>
        <v>326</v>
      </c>
      <c r="M91" s="85">
        <f>IF('[1]Higher of'!$C92="A",'[1]B1F2ADMY2021-22ACTFormat'!M91,'[1]PROJECTD.B1F2.Y2022-23Format'!M91)</f>
        <v>342</v>
      </c>
      <c r="N91" s="85">
        <f>IF('[1]Higher of'!$C92="A",'[1]B1F2ADMY2021-22ACTFormat'!N91,'[1]PROJECTD.B1F2.Y2022-23Format'!N91)</f>
        <v>295</v>
      </c>
      <c r="O91" s="85">
        <f>IF('[1]Higher of'!$C92="A",'[1]B1F2ADMY2021-22ACTFormat'!O91,'[1]PROJECTD.B1F2.Y2022-23Format'!O91)</f>
        <v>264</v>
      </c>
      <c r="P91" s="86">
        <f t="shared" si="1"/>
        <v>4302</v>
      </c>
      <c r="S91" s="87"/>
      <c r="U91" s="87"/>
    </row>
    <row r="92" spans="1:21">
      <c r="A92" s="84" t="s">
        <v>191</v>
      </c>
      <c r="B92" s="84" t="s">
        <v>192</v>
      </c>
      <c r="C92" s="85">
        <f>IF('[1]Higher of'!$C93="A",'[1]B1F2ADMY2021-22ACTFormat'!C92,'[1]PROJECTD.B1F2.Y2022-23Format'!C92)</f>
        <v>1649</v>
      </c>
      <c r="D92" s="85">
        <f>IF('[1]Higher of'!$C93="A",'[1]B1F2ADMY2021-22ACTFormat'!D92,'[1]PROJECTD.B1F2.Y2022-23Format'!D92)</f>
        <v>1815</v>
      </c>
      <c r="E92" s="85">
        <f>IF('[1]Higher of'!$C93="A",'[1]B1F2ADMY2021-22ACTFormat'!E92,'[1]PROJECTD.B1F2.Y2022-23Format'!E92)</f>
        <v>1661</v>
      </c>
      <c r="F92" s="85">
        <f>IF('[1]Higher of'!$C93="A",'[1]B1F2ADMY2021-22ACTFormat'!F92,'[1]PROJECTD.B1F2.Y2022-23Format'!F92)</f>
        <v>1705</v>
      </c>
      <c r="G92" s="85">
        <f>IF('[1]Higher of'!$C93="A",'[1]B1F2ADMY2021-22ACTFormat'!G92,'[1]PROJECTD.B1F2.Y2022-23Format'!G92)</f>
        <v>1695</v>
      </c>
      <c r="H92" s="85">
        <f>IF('[1]Higher of'!$C93="A",'[1]B1F2ADMY2021-22ACTFormat'!H92,'[1]PROJECTD.B1F2.Y2022-23Format'!H92)</f>
        <v>1780</v>
      </c>
      <c r="I92" s="85">
        <f>IF('[1]Higher of'!$C93="A",'[1]B1F2ADMY2021-22ACTFormat'!I92,'[1]PROJECTD.B1F2.Y2022-23Format'!I92)</f>
        <v>1777</v>
      </c>
      <c r="J92" s="85">
        <f>IF('[1]Higher of'!$C93="A",'[1]B1F2ADMY2021-22ACTFormat'!J92,'[1]PROJECTD.B1F2.Y2022-23Format'!J92)</f>
        <v>1901</v>
      </c>
      <c r="K92" s="85">
        <f>IF('[1]Higher of'!$C93="A",'[1]B1F2ADMY2021-22ACTFormat'!K92,'[1]PROJECTD.B1F2.Y2022-23Format'!K92)</f>
        <v>1900</v>
      </c>
      <c r="L92" s="85">
        <f>IF('[1]Higher of'!$C93="A",'[1]B1F2ADMY2021-22ACTFormat'!L92,'[1]PROJECTD.B1F2.Y2022-23Format'!L92)</f>
        <v>2363</v>
      </c>
      <c r="M92" s="85">
        <f>IF('[1]Higher of'!$C93="A",'[1]B1F2ADMY2021-22ACTFormat'!M92,'[1]PROJECTD.B1F2.Y2022-23Format'!M92)</f>
        <v>2169</v>
      </c>
      <c r="N92" s="85">
        <f>IF('[1]Higher of'!$C93="A",'[1]B1F2ADMY2021-22ACTFormat'!N92,'[1]PROJECTD.B1F2.Y2022-23Format'!N92)</f>
        <v>1660</v>
      </c>
      <c r="O92" s="85">
        <f>IF('[1]Higher of'!$C93="A",'[1]B1F2ADMY2021-22ACTFormat'!O92,'[1]PROJECTD.B1F2.Y2022-23Format'!O92)</f>
        <v>1537</v>
      </c>
      <c r="P92" s="86">
        <f t="shared" si="1"/>
        <v>23612</v>
      </c>
      <c r="S92" s="87"/>
      <c r="U92" s="87"/>
    </row>
    <row r="93" spans="1:21">
      <c r="A93" s="84" t="s">
        <v>193</v>
      </c>
      <c r="B93" s="84" t="s">
        <v>194</v>
      </c>
      <c r="C93" s="85">
        <f>IF('[1]Higher of'!$C94="A",'[1]B1F2ADMY2021-22ACTFormat'!C93,'[1]PROJECTD.B1F2.Y2022-23Format'!C93)</f>
        <v>157</v>
      </c>
      <c r="D93" s="85">
        <f>IF('[1]Higher of'!$C94="A",'[1]B1F2ADMY2021-22ACTFormat'!D93,'[1]PROJECTD.B1F2.Y2022-23Format'!D93)</f>
        <v>160</v>
      </c>
      <c r="E93" s="85">
        <f>IF('[1]Higher of'!$C94="A",'[1]B1F2ADMY2021-22ACTFormat'!E93,'[1]PROJECTD.B1F2.Y2022-23Format'!E93)</f>
        <v>135</v>
      </c>
      <c r="F93" s="85">
        <f>IF('[1]Higher of'!$C94="A",'[1]B1F2ADMY2021-22ACTFormat'!F93,'[1]PROJECTD.B1F2.Y2022-23Format'!F93)</f>
        <v>166</v>
      </c>
      <c r="G93" s="85">
        <f>IF('[1]Higher of'!$C94="A",'[1]B1F2ADMY2021-22ACTFormat'!G93,'[1]PROJECTD.B1F2.Y2022-23Format'!G93)</f>
        <v>155</v>
      </c>
      <c r="H93" s="85">
        <f>IF('[1]Higher of'!$C94="A",'[1]B1F2ADMY2021-22ACTFormat'!H93,'[1]PROJECTD.B1F2.Y2022-23Format'!H93)</f>
        <v>168</v>
      </c>
      <c r="I93" s="85">
        <f>IF('[1]Higher of'!$C94="A",'[1]B1F2ADMY2021-22ACTFormat'!I93,'[1]PROJECTD.B1F2.Y2022-23Format'!I93)</f>
        <v>134</v>
      </c>
      <c r="J93" s="85">
        <f>IF('[1]Higher of'!$C94="A",'[1]B1F2ADMY2021-22ACTFormat'!J93,'[1]PROJECTD.B1F2.Y2022-23Format'!J93)</f>
        <v>168</v>
      </c>
      <c r="K93" s="85">
        <f>IF('[1]Higher of'!$C94="A",'[1]B1F2ADMY2021-22ACTFormat'!K93,'[1]PROJECTD.B1F2.Y2022-23Format'!K93)</f>
        <v>167</v>
      </c>
      <c r="L93" s="85">
        <f>IF('[1]Higher of'!$C94="A",'[1]B1F2ADMY2021-22ACTFormat'!L93,'[1]PROJECTD.B1F2.Y2022-23Format'!L93)</f>
        <v>196</v>
      </c>
      <c r="M93" s="85">
        <f>IF('[1]Higher of'!$C94="A",'[1]B1F2ADMY2021-22ACTFormat'!M93,'[1]PROJECTD.B1F2.Y2022-23Format'!M93)</f>
        <v>171</v>
      </c>
      <c r="N93" s="85">
        <f>IF('[1]Higher of'!$C94="A",'[1]B1F2ADMY2021-22ACTFormat'!N93,'[1]PROJECTD.B1F2.Y2022-23Format'!N93)</f>
        <v>138</v>
      </c>
      <c r="O93" s="85">
        <f>IF('[1]Higher of'!$C94="A",'[1]B1F2ADMY2021-22ACTFormat'!O93,'[1]PROJECTD.B1F2.Y2022-23Format'!O93)</f>
        <v>148</v>
      </c>
      <c r="P93" s="86">
        <f t="shared" si="1"/>
        <v>2063</v>
      </c>
      <c r="S93" s="87"/>
      <c r="U93" s="87"/>
    </row>
    <row r="94" spans="1:21">
      <c r="A94" s="84" t="s">
        <v>195</v>
      </c>
      <c r="B94" s="84" t="s">
        <v>196</v>
      </c>
      <c r="C94" s="85">
        <f>IF('[1]Higher of'!$C95="A",'[1]B1F2ADMY2021-22ACTFormat'!C94,'[1]PROJECTD.B1F2.Y2022-23Format'!C94)</f>
        <v>1128</v>
      </c>
      <c r="D94" s="85">
        <f>IF('[1]Higher of'!$C95="A",'[1]B1F2ADMY2021-22ACTFormat'!D94,'[1]PROJECTD.B1F2.Y2022-23Format'!D94)</f>
        <v>1165</v>
      </c>
      <c r="E94" s="85">
        <f>IF('[1]Higher of'!$C95="A",'[1]B1F2ADMY2021-22ACTFormat'!E94,'[1]PROJECTD.B1F2.Y2022-23Format'!E94)</f>
        <v>1066</v>
      </c>
      <c r="F94" s="85">
        <f>IF('[1]Higher of'!$C95="A",'[1]B1F2ADMY2021-22ACTFormat'!F94,'[1]PROJECTD.B1F2.Y2022-23Format'!F94)</f>
        <v>1071</v>
      </c>
      <c r="G94" s="85">
        <f>IF('[1]Higher of'!$C95="A",'[1]B1F2ADMY2021-22ACTFormat'!G94,'[1]PROJECTD.B1F2.Y2022-23Format'!G94)</f>
        <v>1097</v>
      </c>
      <c r="H94" s="85">
        <f>IF('[1]Higher of'!$C95="A",'[1]B1F2ADMY2021-22ACTFormat'!H94,'[1]PROJECTD.B1F2.Y2022-23Format'!H94)</f>
        <v>1129</v>
      </c>
      <c r="I94" s="85">
        <f>IF('[1]Higher of'!$C95="A",'[1]B1F2ADMY2021-22ACTFormat'!I94,'[1]PROJECTD.B1F2.Y2022-23Format'!I94)</f>
        <v>1090</v>
      </c>
      <c r="J94" s="85">
        <f>IF('[1]Higher of'!$C95="A",'[1]B1F2ADMY2021-22ACTFormat'!J94,'[1]PROJECTD.B1F2.Y2022-23Format'!J94)</f>
        <v>1200</v>
      </c>
      <c r="K94" s="85">
        <f>IF('[1]Higher of'!$C95="A",'[1]B1F2ADMY2021-22ACTFormat'!K94,'[1]PROJECTD.B1F2.Y2022-23Format'!K94)</f>
        <v>1213</v>
      </c>
      <c r="L94" s="85">
        <f>IF('[1]Higher of'!$C95="A",'[1]B1F2ADMY2021-22ACTFormat'!L94,'[1]PROJECTD.B1F2.Y2022-23Format'!L94)</f>
        <v>1382</v>
      </c>
      <c r="M94" s="85">
        <f>IF('[1]Higher of'!$C95="A",'[1]B1F2ADMY2021-22ACTFormat'!M94,'[1]PROJECTD.B1F2.Y2022-23Format'!M94)</f>
        <v>1384</v>
      </c>
      <c r="N94" s="85">
        <f>IF('[1]Higher of'!$C95="A",'[1]B1F2ADMY2021-22ACTFormat'!N94,'[1]PROJECTD.B1F2.Y2022-23Format'!N94)</f>
        <v>1145</v>
      </c>
      <c r="O94" s="85">
        <f>IF('[1]Higher of'!$C95="A",'[1]B1F2ADMY2021-22ACTFormat'!O94,'[1]PROJECTD.B1F2.Y2022-23Format'!O94)</f>
        <v>1053</v>
      </c>
      <c r="P94" s="86">
        <f t="shared" si="1"/>
        <v>15123</v>
      </c>
      <c r="S94" s="87"/>
      <c r="U94" s="87"/>
    </row>
    <row r="95" spans="1:21">
      <c r="A95" s="84" t="s">
        <v>197</v>
      </c>
      <c r="B95" s="84" t="s">
        <v>198</v>
      </c>
      <c r="C95" s="85">
        <f>IF('[1]Higher of'!$C96="A",'[1]B1F2ADMY2021-22ACTFormat'!C95,'[1]PROJECTD.B1F2.Y2022-23Format'!C95)</f>
        <v>345</v>
      </c>
      <c r="D95" s="85">
        <f>IF('[1]Higher of'!$C96="A",'[1]B1F2ADMY2021-22ACTFormat'!D95,'[1]PROJECTD.B1F2.Y2022-23Format'!D95)</f>
        <v>351</v>
      </c>
      <c r="E95" s="85">
        <f>IF('[1]Higher of'!$C96="A",'[1]B1F2ADMY2021-22ACTFormat'!E95,'[1]PROJECTD.B1F2.Y2022-23Format'!E95)</f>
        <v>358</v>
      </c>
      <c r="F95" s="85">
        <f>IF('[1]Higher of'!$C96="A",'[1]B1F2ADMY2021-22ACTFormat'!F95,'[1]PROJECTD.B1F2.Y2022-23Format'!F95)</f>
        <v>330</v>
      </c>
      <c r="G95" s="85">
        <f>IF('[1]Higher of'!$C96="A",'[1]B1F2ADMY2021-22ACTFormat'!G95,'[1]PROJECTD.B1F2.Y2022-23Format'!G95)</f>
        <v>339</v>
      </c>
      <c r="H95" s="85">
        <f>IF('[1]Higher of'!$C96="A",'[1]B1F2ADMY2021-22ACTFormat'!H95,'[1]PROJECTD.B1F2.Y2022-23Format'!H95)</f>
        <v>348</v>
      </c>
      <c r="I95" s="85">
        <f>IF('[1]Higher of'!$C96="A",'[1]B1F2ADMY2021-22ACTFormat'!I95,'[1]PROJECTD.B1F2.Y2022-23Format'!I95)</f>
        <v>358</v>
      </c>
      <c r="J95" s="85">
        <f>IF('[1]Higher of'!$C96="A",'[1]B1F2ADMY2021-22ACTFormat'!J95,'[1]PROJECTD.B1F2.Y2022-23Format'!J95)</f>
        <v>375</v>
      </c>
      <c r="K95" s="85">
        <f>IF('[1]Higher of'!$C96="A",'[1]B1F2ADMY2021-22ACTFormat'!K95,'[1]PROJECTD.B1F2.Y2022-23Format'!K95)</f>
        <v>333</v>
      </c>
      <c r="L95" s="85">
        <f>IF('[1]Higher of'!$C96="A",'[1]B1F2ADMY2021-22ACTFormat'!L95,'[1]PROJECTD.B1F2.Y2022-23Format'!L95)</f>
        <v>441</v>
      </c>
      <c r="M95" s="85">
        <f>IF('[1]Higher of'!$C96="A",'[1]B1F2ADMY2021-22ACTFormat'!M95,'[1]PROJECTD.B1F2.Y2022-23Format'!M95)</f>
        <v>425</v>
      </c>
      <c r="N95" s="85">
        <f>IF('[1]Higher of'!$C96="A",'[1]B1F2ADMY2021-22ACTFormat'!N95,'[1]PROJECTD.B1F2.Y2022-23Format'!N95)</f>
        <v>327</v>
      </c>
      <c r="O95" s="85">
        <f>IF('[1]Higher of'!$C96="A",'[1]B1F2ADMY2021-22ACTFormat'!O95,'[1]PROJECTD.B1F2.Y2022-23Format'!O95)</f>
        <v>258</v>
      </c>
      <c r="P95" s="86">
        <f t="shared" si="1"/>
        <v>4588</v>
      </c>
      <c r="S95" s="87"/>
      <c r="U95" s="87"/>
    </row>
    <row r="96" spans="1:21">
      <c r="A96" s="84" t="s">
        <v>199</v>
      </c>
      <c r="B96" s="84" t="s">
        <v>200</v>
      </c>
      <c r="C96" s="85">
        <f>IF('[1]Higher of'!$C97="A",'[1]B1F2ADMY2021-22ACTFormat'!C96,'[1]PROJECTD.B1F2.Y2022-23Format'!C96)</f>
        <v>472</v>
      </c>
      <c r="D96" s="85">
        <f>IF('[1]Higher of'!$C97="A",'[1]B1F2ADMY2021-22ACTFormat'!D96,'[1]PROJECTD.B1F2.Y2022-23Format'!D96)</f>
        <v>540</v>
      </c>
      <c r="E96" s="85">
        <f>IF('[1]Higher of'!$C97="A",'[1]B1F2ADMY2021-22ACTFormat'!E96,'[1]PROJECTD.B1F2.Y2022-23Format'!E96)</f>
        <v>431</v>
      </c>
      <c r="F96" s="85">
        <f>IF('[1]Higher of'!$C97="A",'[1]B1F2ADMY2021-22ACTFormat'!F96,'[1]PROJECTD.B1F2.Y2022-23Format'!F96)</f>
        <v>482</v>
      </c>
      <c r="G96" s="85">
        <f>IF('[1]Higher of'!$C97="A",'[1]B1F2ADMY2021-22ACTFormat'!G96,'[1]PROJECTD.B1F2.Y2022-23Format'!G96)</f>
        <v>481</v>
      </c>
      <c r="H96" s="85">
        <f>IF('[1]Higher of'!$C97="A",'[1]B1F2ADMY2021-22ACTFormat'!H96,'[1]PROJECTD.B1F2.Y2022-23Format'!H96)</f>
        <v>480</v>
      </c>
      <c r="I96" s="85">
        <f>IF('[1]Higher of'!$C97="A",'[1]B1F2ADMY2021-22ACTFormat'!I96,'[1]PROJECTD.B1F2.Y2022-23Format'!I96)</f>
        <v>558</v>
      </c>
      <c r="J96" s="85">
        <f>IF('[1]Higher of'!$C97="A",'[1]B1F2ADMY2021-22ACTFormat'!J96,'[1]PROJECTD.B1F2.Y2022-23Format'!J96)</f>
        <v>492</v>
      </c>
      <c r="K96" s="85">
        <f>IF('[1]Higher of'!$C97="A",'[1]B1F2ADMY2021-22ACTFormat'!K96,'[1]PROJECTD.B1F2.Y2022-23Format'!K96)</f>
        <v>596</v>
      </c>
      <c r="L96" s="85">
        <f>IF('[1]Higher of'!$C97="A",'[1]B1F2ADMY2021-22ACTFormat'!L96,'[1]PROJECTD.B1F2.Y2022-23Format'!L96)</f>
        <v>561</v>
      </c>
      <c r="M96" s="85">
        <f>IF('[1]Higher of'!$C97="A",'[1]B1F2ADMY2021-22ACTFormat'!M96,'[1]PROJECTD.B1F2.Y2022-23Format'!M96)</f>
        <v>634</v>
      </c>
      <c r="N96" s="85">
        <f>IF('[1]Higher of'!$C97="A",'[1]B1F2ADMY2021-22ACTFormat'!N96,'[1]PROJECTD.B1F2.Y2022-23Format'!N96)</f>
        <v>526</v>
      </c>
      <c r="O96" s="85">
        <f>IF('[1]Higher of'!$C97="A",'[1]B1F2ADMY2021-22ACTFormat'!O96,'[1]PROJECTD.B1F2.Y2022-23Format'!O96)</f>
        <v>500</v>
      </c>
      <c r="P96" s="86">
        <f t="shared" si="1"/>
        <v>6753</v>
      </c>
      <c r="S96" s="87"/>
      <c r="U96" s="87"/>
    </row>
    <row r="97" spans="1:21">
      <c r="A97" s="84" t="s">
        <v>201</v>
      </c>
      <c r="B97" s="84" t="s">
        <v>202</v>
      </c>
      <c r="C97" s="85">
        <f>IF('[1]Higher of'!$C98="A",'[1]B1F2ADMY2021-22ACTFormat'!C97,'[1]PROJECTD.B1F2.Y2022-23Format'!C97)</f>
        <v>1650</v>
      </c>
      <c r="D97" s="85">
        <f>IF('[1]Higher of'!$C98="A",'[1]B1F2ADMY2021-22ACTFormat'!D97,'[1]PROJECTD.B1F2.Y2022-23Format'!D97)</f>
        <v>1578</v>
      </c>
      <c r="E97" s="85">
        <f>IF('[1]Higher of'!$C98="A",'[1]B1F2ADMY2021-22ACTFormat'!E97,'[1]PROJECTD.B1F2.Y2022-23Format'!E97)</f>
        <v>1464</v>
      </c>
      <c r="F97" s="85">
        <f>IF('[1]Higher of'!$C98="A",'[1]B1F2ADMY2021-22ACTFormat'!F97,'[1]PROJECTD.B1F2.Y2022-23Format'!F97)</f>
        <v>1526</v>
      </c>
      <c r="G97" s="85">
        <f>IF('[1]Higher of'!$C98="A",'[1]B1F2ADMY2021-22ACTFormat'!G97,'[1]PROJECTD.B1F2.Y2022-23Format'!G97)</f>
        <v>1574</v>
      </c>
      <c r="H97" s="85">
        <f>IF('[1]Higher of'!$C98="A",'[1]B1F2ADMY2021-22ACTFormat'!H97,'[1]PROJECTD.B1F2.Y2022-23Format'!H97)</f>
        <v>1471</v>
      </c>
      <c r="I97" s="85">
        <f>IF('[1]Higher of'!$C98="A",'[1]B1F2ADMY2021-22ACTFormat'!I97,'[1]PROJECTD.B1F2.Y2022-23Format'!I97)</f>
        <v>1523</v>
      </c>
      <c r="J97" s="85">
        <f>IF('[1]Higher of'!$C98="A",'[1]B1F2ADMY2021-22ACTFormat'!J97,'[1]PROJECTD.B1F2.Y2022-23Format'!J97)</f>
        <v>1585</v>
      </c>
      <c r="K97" s="85">
        <f>IF('[1]Higher of'!$C98="A",'[1]B1F2ADMY2021-22ACTFormat'!K97,'[1]PROJECTD.B1F2.Y2022-23Format'!K97)</f>
        <v>1672</v>
      </c>
      <c r="L97" s="85">
        <f>IF('[1]Higher of'!$C98="A",'[1]B1F2ADMY2021-22ACTFormat'!L97,'[1]PROJECTD.B1F2.Y2022-23Format'!L97)</f>
        <v>2011</v>
      </c>
      <c r="M97" s="85">
        <f>IF('[1]Higher of'!$C98="A",'[1]B1F2ADMY2021-22ACTFormat'!M97,'[1]PROJECTD.B1F2.Y2022-23Format'!M97)</f>
        <v>1825</v>
      </c>
      <c r="N97" s="85">
        <f>IF('[1]Higher of'!$C98="A",'[1]B1F2ADMY2021-22ACTFormat'!N97,'[1]PROJECTD.B1F2.Y2022-23Format'!N97)</f>
        <v>1425</v>
      </c>
      <c r="O97" s="85">
        <f>IF('[1]Higher of'!$C98="A",'[1]B1F2ADMY2021-22ACTFormat'!O97,'[1]PROJECTD.B1F2.Y2022-23Format'!O97)</f>
        <v>1259</v>
      </c>
      <c r="P97" s="86">
        <f t="shared" si="1"/>
        <v>20563</v>
      </c>
      <c r="S97" s="87"/>
      <c r="U97" s="87"/>
    </row>
    <row r="98" spans="1:21">
      <c r="A98" s="84" t="s">
        <v>203</v>
      </c>
      <c r="B98" s="84" t="s">
        <v>204</v>
      </c>
      <c r="C98" s="85">
        <f>IF('[1]Higher of'!$C99="A",'[1]B1F2ADMY2021-22ACTFormat'!C98,'[1]PROJECTD.B1F2.Y2022-23Format'!C98)</f>
        <v>792</v>
      </c>
      <c r="D98" s="85">
        <f>IF('[1]Higher of'!$C99="A",'[1]B1F2ADMY2021-22ACTFormat'!D98,'[1]PROJECTD.B1F2.Y2022-23Format'!D98)</f>
        <v>902</v>
      </c>
      <c r="E98" s="85">
        <f>IF('[1]Higher of'!$C99="A",'[1]B1F2ADMY2021-22ACTFormat'!E98,'[1]PROJECTD.B1F2.Y2022-23Format'!E98)</f>
        <v>785</v>
      </c>
      <c r="F98" s="85">
        <f>IF('[1]Higher of'!$C99="A",'[1]B1F2ADMY2021-22ACTFormat'!F98,'[1]PROJECTD.B1F2.Y2022-23Format'!F98)</f>
        <v>800</v>
      </c>
      <c r="G98" s="85">
        <f>IF('[1]Higher of'!$C99="A",'[1]B1F2ADMY2021-22ACTFormat'!G98,'[1]PROJECTD.B1F2.Y2022-23Format'!G98)</f>
        <v>810</v>
      </c>
      <c r="H98" s="85">
        <f>IF('[1]Higher of'!$C99="A",'[1]B1F2ADMY2021-22ACTFormat'!H98,'[1]PROJECTD.B1F2.Y2022-23Format'!H98)</f>
        <v>826</v>
      </c>
      <c r="I98" s="85">
        <f>IF('[1]Higher of'!$C99="A",'[1]B1F2ADMY2021-22ACTFormat'!I98,'[1]PROJECTD.B1F2.Y2022-23Format'!I98)</f>
        <v>803</v>
      </c>
      <c r="J98" s="85">
        <f>IF('[1]Higher of'!$C99="A",'[1]B1F2ADMY2021-22ACTFormat'!J98,'[1]PROJECTD.B1F2.Y2022-23Format'!J98)</f>
        <v>837</v>
      </c>
      <c r="K98" s="85">
        <f>IF('[1]Higher of'!$C99="A",'[1]B1F2ADMY2021-22ACTFormat'!K98,'[1]PROJECTD.B1F2.Y2022-23Format'!K98)</f>
        <v>867</v>
      </c>
      <c r="L98" s="85">
        <f>IF('[1]Higher of'!$C99="A",'[1]B1F2ADMY2021-22ACTFormat'!L98,'[1]PROJECTD.B1F2.Y2022-23Format'!L98)</f>
        <v>1014</v>
      </c>
      <c r="M98" s="85">
        <f>IF('[1]Higher of'!$C99="A",'[1]B1F2ADMY2021-22ACTFormat'!M98,'[1]PROJECTD.B1F2.Y2022-23Format'!M98)</f>
        <v>1017</v>
      </c>
      <c r="N98" s="85">
        <f>IF('[1]Higher of'!$C99="A",'[1]B1F2ADMY2021-22ACTFormat'!N98,'[1]PROJECTD.B1F2.Y2022-23Format'!N98)</f>
        <v>772</v>
      </c>
      <c r="O98" s="85">
        <f>IF('[1]Higher of'!$C99="A",'[1]B1F2ADMY2021-22ACTFormat'!O98,'[1]PROJECTD.B1F2.Y2022-23Format'!O98)</f>
        <v>756</v>
      </c>
      <c r="P98" s="86">
        <f t="shared" si="1"/>
        <v>10981</v>
      </c>
      <c r="S98" s="87"/>
      <c r="U98" s="87"/>
    </row>
    <row r="99" spans="1:21">
      <c r="A99" s="84" t="s">
        <v>205</v>
      </c>
      <c r="B99" s="84" t="s">
        <v>206</v>
      </c>
      <c r="C99" s="85">
        <f>IF('[1]Higher of'!$C100="A",'[1]B1F2ADMY2021-22ACTFormat'!C99,'[1]PROJECTD.B1F2.Y2022-23Format'!C99)</f>
        <v>1413</v>
      </c>
      <c r="D99" s="85">
        <f>IF('[1]Higher of'!$C100="A",'[1]B1F2ADMY2021-22ACTFormat'!D99,'[1]PROJECTD.B1F2.Y2022-23Format'!D99)</f>
        <v>1475</v>
      </c>
      <c r="E99" s="85">
        <f>IF('[1]Higher of'!$C100="A",'[1]B1F2ADMY2021-22ACTFormat'!E99,'[1]PROJECTD.B1F2.Y2022-23Format'!E99)</f>
        <v>1276</v>
      </c>
      <c r="F99" s="85">
        <f>IF('[1]Higher of'!$C100="A",'[1]B1F2ADMY2021-22ACTFormat'!F99,'[1]PROJECTD.B1F2.Y2022-23Format'!F99)</f>
        <v>1264</v>
      </c>
      <c r="G99" s="85">
        <f>IF('[1]Higher of'!$C100="A",'[1]B1F2ADMY2021-22ACTFormat'!G99,'[1]PROJECTD.B1F2.Y2022-23Format'!G99)</f>
        <v>1297</v>
      </c>
      <c r="H99" s="85">
        <f>IF('[1]Higher of'!$C100="A",'[1]B1F2ADMY2021-22ACTFormat'!H99,'[1]PROJECTD.B1F2.Y2022-23Format'!H99)</f>
        <v>1292</v>
      </c>
      <c r="I99" s="85">
        <f>IF('[1]Higher of'!$C100="A",'[1]B1F2ADMY2021-22ACTFormat'!I99,'[1]PROJECTD.B1F2.Y2022-23Format'!I99)</f>
        <v>1342</v>
      </c>
      <c r="J99" s="85">
        <f>IF('[1]Higher of'!$C100="A",'[1]B1F2ADMY2021-22ACTFormat'!J99,'[1]PROJECTD.B1F2.Y2022-23Format'!J99)</f>
        <v>1265</v>
      </c>
      <c r="K99" s="85">
        <f>IF('[1]Higher of'!$C100="A",'[1]B1F2ADMY2021-22ACTFormat'!K99,'[1]PROJECTD.B1F2.Y2022-23Format'!K99)</f>
        <v>1517</v>
      </c>
      <c r="L99" s="85">
        <f>IF('[1]Higher of'!$C100="A",'[1]B1F2ADMY2021-22ACTFormat'!L99,'[1]PROJECTD.B1F2.Y2022-23Format'!L99)</f>
        <v>1801</v>
      </c>
      <c r="M99" s="85">
        <f>IF('[1]Higher of'!$C100="A",'[1]B1F2ADMY2021-22ACTFormat'!M99,'[1]PROJECTD.B1F2.Y2022-23Format'!M99)</f>
        <v>1711</v>
      </c>
      <c r="N99" s="85">
        <f>IF('[1]Higher of'!$C100="A",'[1]B1F2ADMY2021-22ACTFormat'!N99,'[1]PROJECTD.B1F2.Y2022-23Format'!N99)</f>
        <v>1349</v>
      </c>
      <c r="O99" s="85">
        <f>IF('[1]Higher of'!$C100="A",'[1]B1F2ADMY2021-22ACTFormat'!O99,'[1]PROJECTD.B1F2.Y2022-23Format'!O99)</f>
        <v>1394</v>
      </c>
      <c r="P99" s="86">
        <f t="shared" si="1"/>
        <v>18396</v>
      </c>
      <c r="S99" s="87"/>
      <c r="U99" s="87"/>
    </row>
    <row r="100" spans="1:21">
      <c r="A100" s="84" t="s">
        <v>207</v>
      </c>
      <c r="B100" s="84" t="s">
        <v>208</v>
      </c>
      <c r="C100" s="85">
        <f>IF('[1]Higher of'!$C101="A",'[1]B1F2ADMY2021-22ACTFormat'!C100,'[1]PROJECTD.B1F2.Y2022-23Format'!C100)</f>
        <v>566</v>
      </c>
      <c r="D100" s="85">
        <f>IF('[1]Higher of'!$C101="A",'[1]B1F2ADMY2021-22ACTFormat'!D100,'[1]PROJECTD.B1F2.Y2022-23Format'!D100)</f>
        <v>564</v>
      </c>
      <c r="E100" s="85">
        <f>IF('[1]Higher of'!$C101="A",'[1]B1F2ADMY2021-22ACTFormat'!E100,'[1]PROJECTD.B1F2.Y2022-23Format'!E100)</f>
        <v>550</v>
      </c>
      <c r="F100" s="85">
        <f>IF('[1]Higher of'!$C101="A",'[1]B1F2ADMY2021-22ACTFormat'!F100,'[1]PROJECTD.B1F2.Y2022-23Format'!F100)</f>
        <v>510</v>
      </c>
      <c r="G100" s="85">
        <f>IF('[1]Higher of'!$C101="A",'[1]B1F2ADMY2021-22ACTFormat'!G100,'[1]PROJECTD.B1F2.Y2022-23Format'!G100)</f>
        <v>537</v>
      </c>
      <c r="H100" s="85">
        <f>IF('[1]Higher of'!$C101="A",'[1]B1F2ADMY2021-22ACTFormat'!H100,'[1]PROJECTD.B1F2.Y2022-23Format'!H100)</f>
        <v>541</v>
      </c>
      <c r="I100" s="85">
        <f>IF('[1]Higher of'!$C101="A",'[1]B1F2ADMY2021-22ACTFormat'!I100,'[1]PROJECTD.B1F2.Y2022-23Format'!I100)</f>
        <v>548</v>
      </c>
      <c r="J100" s="85">
        <f>IF('[1]Higher of'!$C101="A",'[1]B1F2ADMY2021-22ACTFormat'!J100,'[1]PROJECTD.B1F2.Y2022-23Format'!J100)</f>
        <v>528</v>
      </c>
      <c r="K100" s="85">
        <f>IF('[1]Higher of'!$C101="A",'[1]B1F2ADMY2021-22ACTFormat'!K100,'[1]PROJECTD.B1F2.Y2022-23Format'!K100)</f>
        <v>556</v>
      </c>
      <c r="L100" s="85">
        <f>IF('[1]Higher of'!$C101="A",'[1]B1F2ADMY2021-22ACTFormat'!L100,'[1]PROJECTD.B1F2.Y2022-23Format'!L100)</f>
        <v>695</v>
      </c>
      <c r="M100" s="85">
        <f>IF('[1]Higher of'!$C101="A",'[1]B1F2ADMY2021-22ACTFormat'!M100,'[1]PROJECTD.B1F2.Y2022-23Format'!M100)</f>
        <v>707</v>
      </c>
      <c r="N100" s="85">
        <f>IF('[1]Higher of'!$C101="A",'[1]B1F2ADMY2021-22ACTFormat'!N100,'[1]PROJECTD.B1F2.Y2022-23Format'!N100)</f>
        <v>531</v>
      </c>
      <c r="O100" s="85">
        <f>IF('[1]Higher of'!$C101="A",'[1]B1F2ADMY2021-22ACTFormat'!O100,'[1]PROJECTD.B1F2.Y2022-23Format'!O100)</f>
        <v>488</v>
      </c>
      <c r="P100" s="86">
        <f t="shared" si="1"/>
        <v>7321</v>
      </c>
      <c r="S100" s="87"/>
      <c r="U100" s="87"/>
    </row>
    <row r="101" spans="1:21">
      <c r="A101" s="84" t="s">
        <v>209</v>
      </c>
      <c r="B101" s="84" t="s">
        <v>210</v>
      </c>
      <c r="C101" s="85">
        <f>IF('[1]Higher of'!$C102="A",'[1]B1F2ADMY2021-22ACTFormat'!C101,'[1]PROJECTD.B1F2.Y2022-23Format'!C101)</f>
        <v>633</v>
      </c>
      <c r="D101" s="85">
        <f>IF('[1]Higher of'!$C102="A",'[1]B1F2ADMY2021-22ACTFormat'!D101,'[1]PROJECTD.B1F2.Y2022-23Format'!D101)</f>
        <v>676</v>
      </c>
      <c r="E101" s="85">
        <f>IF('[1]Higher of'!$C102="A",'[1]B1F2ADMY2021-22ACTFormat'!E101,'[1]PROJECTD.B1F2.Y2022-23Format'!E101)</f>
        <v>550</v>
      </c>
      <c r="F101" s="85">
        <f>IF('[1]Higher of'!$C102="A",'[1]B1F2ADMY2021-22ACTFormat'!F101,'[1]PROJECTD.B1F2.Y2022-23Format'!F101)</f>
        <v>568</v>
      </c>
      <c r="G101" s="85">
        <f>IF('[1]Higher of'!$C102="A",'[1]B1F2ADMY2021-22ACTFormat'!G101,'[1]PROJECTD.B1F2.Y2022-23Format'!G101)</f>
        <v>567</v>
      </c>
      <c r="H101" s="85">
        <f>IF('[1]Higher of'!$C102="A",'[1]B1F2ADMY2021-22ACTFormat'!H101,'[1]PROJECTD.B1F2.Y2022-23Format'!H101)</f>
        <v>602</v>
      </c>
      <c r="I101" s="85">
        <f>IF('[1]Higher of'!$C102="A",'[1]B1F2ADMY2021-22ACTFormat'!I101,'[1]PROJECTD.B1F2.Y2022-23Format'!I101)</f>
        <v>597</v>
      </c>
      <c r="J101" s="85">
        <f>IF('[1]Higher of'!$C102="A",'[1]B1F2ADMY2021-22ACTFormat'!J101,'[1]PROJECTD.B1F2.Y2022-23Format'!J101)</f>
        <v>598</v>
      </c>
      <c r="K101" s="85">
        <f>IF('[1]Higher of'!$C102="A",'[1]B1F2ADMY2021-22ACTFormat'!K101,'[1]PROJECTD.B1F2.Y2022-23Format'!K101)</f>
        <v>584</v>
      </c>
      <c r="L101" s="85">
        <f>IF('[1]Higher of'!$C102="A",'[1]B1F2ADMY2021-22ACTFormat'!L101,'[1]PROJECTD.B1F2.Y2022-23Format'!L101)</f>
        <v>711</v>
      </c>
      <c r="M101" s="85">
        <f>IF('[1]Higher of'!$C102="A",'[1]B1F2ADMY2021-22ACTFormat'!M101,'[1]PROJECTD.B1F2.Y2022-23Format'!M101)</f>
        <v>657</v>
      </c>
      <c r="N101" s="85">
        <f>IF('[1]Higher of'!$C102="A",'[1]B1F2ADMY2021-22ACTFormat'!N101,'[1]PROJECTD.B1F2.Y2022-23Format'!N101)</f>
        <v>562</v>
      </c>
      <c r="O101" s="85">
        <f>IF('[1]Higher of'!$C102="A",'[1]B1F2ADMY2021-22ACTFormat'!O101,'[1]PROJECTD.B1F2.Y2022-23Format'!O101)</f>
        <v>491</v>
      </c>
      <c r="P101" s="86">
        <f t="shared" si="1"/>
        <v>7796</v>
      </c>
      <c r="S101" s="87"/>
      <c r="U101" s="87"/>
    </row>
    <row r="102" spans="1:21">
      <c r="A102" s="84" t="s">
        <v>211</v>
      </c>
      <c r="B102" s="84" t="s">
        <v>212</v>
      </c>
      <c r="C102" s="85">
        <f>IF('[1]Higher of'!$C103="A",'[1]B1F2ADMY2021-22ACTFormat'!C102,'[1]PROJECTD.B1F2.Y2022-23Format'!C102)</f>
        <v>238</v>
      </c>
      <c r="D102" s="85">
        <f>IF('[1]Higher of'!$C103="A",'[1]B1F2ADMY2021-22ACTFormat'!D102,'[1]PROJECTD.B1F2.Y2022-23Format'!D102)</f>
        <v>227</v>
      </c>
      <c r="E102" s="85">
        <f>IF('[1]Higher of'!$C103="A",'[1]B1F2ADMY2021-22ACTFormat'!E102,'[1]PROJECTD.B1F2.Y2022-23Format'!E102)</f>
        <v>214</v>
      </c>
      <c r="F102" s="85">
        <f>IF('[1]Higher of'!$C103="A",'[1]B1F2ADMY2021-22ACTFormat'!F102,'[1]PROJECTD.B1F2.Y2022-23Format'!F102)</f>
        <v>222</v>
      </c>
      <c r="G102" s="85">
        <f>IF('[1]Higher of'!$C103="A",'[1]B1F2ADMY2021-22ACTFormat'!G102,'[1]PROJECTD.B1F2.Y2022-23Format'!G102)</f>
        <v>240</v>
      </c>
      <c r="H102" s="85">
        <f>IF('[1]Higher of'!$C103="A",'[1]B1F2ADMY2021-22ACTFormat'!H102,'[1]PROJECTD.B1F2.Y2022-23Format'!H102)</f>
        <v>252</v>
      </c>
      <c r="I102" s="85">
        <f>IF('[1]Higher of'!$C103="A",'[1]B1F2ADMY2021-22ACTFormat'!I102,'[1]PROJECTD.B1F2.Y2022-23Format'!I102)</f>
        <v>200</v>
      </c>
      <c r="J102" s="85">
        <f>IF('[1]Higher of'!$C103="A",'[1]B1F2ADMY2021-22ACTFormat'!J102,'[1]PROJECTD.B1F2.Y2022-23Format'!J102)</f>
        <v>215</v>
      </c>
      <c r="K102" s="85">
        <f>IF('[1]Higher of'!$C103="A",'[1]B1F2ADMY2021-22ACTFormat'!K102,'[1]PROJECTD.B1F2.Y2022-23Format'!K102)</f>
        <v>224</v>
      </c>
      <c r="L102" s="85">
        <f>IF('[1]Higher of'!$C103="A",'[1]B1F2ADMY2021-22ACTFormat'!L102,'[1]PROJECTD.B1F2.Y2022-23Format'!L102)</f>
        <v>299</v>
      </c>
      <c r="M102" s="85">
        <f>IF('[1]Higher of'!$C103="A",'[1]B1F2ADMY2021-22ACTFormat'!M102,'[1]PROJECTD.B1F2.Y2022-23Format'!M102)</f>
        <v>247</v>
      </c>
      <c r="N102" s="85">
        <f>IF('[1]Higher of'!$C103="A",'[1]B1F2ADMY2021-22ACTFormat'!N102,'[1]PROJECTD.B1F2.Y2022-23Format'!N102)</f>
        <v>157</v>
      </c>
      <c r="O102" s="85">
        <f>IF('[1]Higher of'!$C103="A",'[1]B1F2ADMY2021-22ACTFormat'!O102,'[1]PROJECTD.B1F2.Y2022-23Format'!O102)</f>
        <v>167</v>
      </c>
      <c r="P102" s="86">
        <f t="shared" si="1"/>
        <v>2902</v>
      </c>
      <c r="S102" s="87"/>
      <c r="U102" s="87"/>
    </row>
    <row r="103" spans="1:21">
      <c r="A103" s="84" t="s">
        <v>213</v>
      </c>
      <c r="B103" s="84" t="s">
        <v>214</v>
      </c>
      <c r="C103" s="85">
        <f>IF('[1]Higher of'!$C104="A",'[1]B1F2ADMY2021-22ACTFormat'!C103,'[1]PROJECTD.B1F2.Y2022-23Format'!C103)</f>
        <v>427</v>
      </c>
      <c r="D103" s="85">
        <f>IF('[1]Higher of'!$C104="A",'[1]B1F2ADMY2021-22ACTFormat'!D103,'[1]PROJECTD.B1F2.Y2022-23Format'!D103)</f>
        <v>400</v>
      </c>
      <c r="E103" s="85">
        <f>IF('[1]Higher of'!$C104="A",'[1]B1F2ADMY2021-22ACTFormat'!E103,'[1]PROJECTD.B1F2.Y2022-23Format'!E103)</f>
        <v>385</v>
      </c>
      <c r="F103" s="85">
        <f>IF('[1]Higher of'!$C104="A",'[1]B1F2ADMY2021-22ACTFormat'!F103,'[1]PROJECTD.B1F2.Y2022-23Format'!F103)</f>
        <v>396</v>
      </c>
      <c r="G103" s="85">
        <f>IF('[1]Higher of'!$C104="A",'[1]B1F2ADMY2021-22ACTFormat'!G103,'[1]PROJECTD.B1F2.Y2022-23Format'!G103)</f>
        <v>400</v>
      </c>
      <c r="H103" s="85">
        <f>IF('[1]Higher of'!$C104="A",'[1]B1F2ADMY2021-22ACTFormat'!H103,'[1]PROJECTD.B1F2.Y2022-23Format'!H103)</f>
        <v>393</v>
      </c>
      <c r="I103" s="85">
        <f>IF('[1]Higher of'!$C104="A",'[1]B1F2ADMY2021-22ACTFormat'!I103,'[1]PROJECTD.B1F2.Y2022-23Format'!I103)</f>
        <v>449</v>
      </c>
      <c r="J103" s="85">
        <f>IF('[1]Higher of'!$C104="A",'[1]B1F2ADMY2021-22ACTFormat'!J103,'[1]PROJECTD.B1F2.Y2022-23Format'!J103)</f>
        <v>435</v>
      </c>
      <c r="K103" s="85">
        <f>IF('[1]Higher of'!$C104="A",'[1]B1F2ADMY2021-22ACTFormat'!K103,'[1]PROJECTD.B1F2.Y2022-23Format'!K103)</f>
        <v>431</v>
      </c>
      <c r="L103" s="85">
        <f>IF('[1]Higher of'!$C104="A",'[1]B1F2ADMY2021-22ACTFormat'!L103,'[1]PROJECTD.B1F2.Y2022-23Format'!L103)</f>
        <v>456</v>
      </c>
      <c r="M103" s="85">
        <f>IF('[1]Higher of'!$C104="A",'[1]B1F2ADMY2021-22ACTFormat'!M103,'[1]PROJECTD.B1F2.Y2022-23Format'!M103)</f>
        <v>397</v>
      </c>
      <c r="N103" s="85">
        <f>IF('[1]Higher of'!$C104="A",'[1]B1F2ADMY2021-22ACTFormat'!N103,'[1]PROJECTD.B1F2.Y2022-23Format'!N103)</f>
        <v>429</v>
      </c>
      <c r="O103" s="85">
        <f>IF('[1]Higher of'!$C104="A",'[1]B1F2ADMY2021-22ACTFormat'!O103,'[1]PROJECTD.B1F2.Y2022-23Format'!O103)</f>
        <v>349</v>
      </c>
      <c r="P103" s="86">
        <f t="shared" si="1"/>
        <v>5347</v>
      </c>
      <c r="S103" s="87"/>
      <c r="U103" s="87"/>
    </row>
    <row r="104" spans="1:21">
      <c r="A104" s="84" t="s">
        <v>215</v>
      </c>
      <c r="B104" s="84" t="s">
        <v>216</v>
      </c>
      <c r="C104" s="85">
        <f>IF('[1]Higher of'!$C105="A",'[1]B1F2ADMY2021-22ACTFormat'!C104,'[1]PROJECTD.B1F2.Y2022-23Format'!C104)</f>
        <v>677</v>
      </c>
      <c r="D104" s="85">
        <f>IF('[1]Higher of'!$C105="A",'[1]B1F2ADMY2021-22ACTFormat'!D104,'[1]PROJECTD.B1F2.Y2022-23Format'!D104)</f>
        <v>666</v>
      </c>
      <c r="E104" s="85">
        <f>IF('[1]Higher of'!$C105="A",'[1]B1F2ADMY2021-22ACTFormat'!E104,'[1]PROJECTD.B1F2.Y2022-23Format'!E104)</f>
        <v>612</v>
      </c>
      <c r="F104" s="85">
        <f>IF('[1]Higher of'!$C105="A",'[1]B1F2ADMY2021-22ACTFormat'!F104,'[1]PROJECTD.B1F2.Y2022-23Format'!F104)</f>
        <v>656</v>
      </c>
      <c r="G104" s="85">
        <f>IF('[1]Higher of'!$C105="A",'[1]B1F2ADMY2021-22ACTFormat'!G104,'[1]PROJECTD.B1F2.Y2022-23Format'!G104)</f>
        <v>642</v>
      </c>
      <c r="H104" s="85">
        <f>IF('[1]Higher of'!$C105="A",'[1]B1F2ADMY2021-22ACTFormat'!H104,'[1]PROJECTD.B1F2.Y2022-23Format'!H104)</f>
        <v>598</v>
      </c>
      <c r="I104" s="85">
        <f>IF('[1]Higher of'!$C105="A",'[1]B1F2ADMY2021-22ACTFormat'!I104,'[1]PROJECTD.B1F2.Y2022-23Format'!I104)</f>
        <v>622</v>
      </c>
      <c r="J104" s="85">
        <f>IF('[1]Higher of'!$C105="A",'[1]B1F2ADMY2021-22ACTFormat'!J104,'[1]PROJECTD.B1F2.Y2022-23Format'!J104)</f>
        <v>627</v>
      </c>
      <c r="K104" s="85">
        <f>IF('[1]Higher of'!$C105="A",'[1]B1F2ADMY2021-22ACTFormat'!K104,'[1]PROJECTD.B1F2.Y2022-23Format'!K104)</f>
        <v>661</v>
      </c>
      <c r="L104" s="85">
        <f>IF('[1]Higher of'!$C105="A",'[1]B1F2ADMY2021-22ACTFormat'!L104,'[1]PROJECTD.B1F2.Y2022-23Format'!L104)</f>
        <v>713</v>
      </c>
      <c r="M104" s="85">
        <f>IF('[1]Higher of'!$C105="A",'[1]B1F2ADMY2021-22ACTFormat'!M104,'[1]PROJECTD.B1F2.Y2022-23Format'!M104)</f>
        <v>743</v>
      </c>
      <c r="N104" s="85">
        <f>IF('[1]Higher of'!$C105="A",'[1]B1F2ADMY2021-22ACTFormat'!N104,'[1]PROJECTD.B1F2.Y2022-23Format'!N104)</f>
        <v>584</v>
      </c>
      <c r="O104" s="85">
        <f>IF('[1]Higher of'!$C105="A",'[1]B1F2ADMY2021-22ACTFormat'!O104,'[1]PROJECTD.B1F2.Y2022-23Format'!O104)</f>
        <v>576</v>
      </c>
      <c r="P104" s="86">
        <f t="shared" si="1"/>
        <v>8377</v>
      </c>
      <c r="S104" s="87"/>
      <c r="U104" s="87"/>
    </row>
    <row r="105" spans="1:21">
      <c r="A105" s="84" t="s">
        <v>217</v>
      </c>
      <c r="B105" s="84" t="s">
        <v>218</v>
      </c>
      <c r="C105" s="85">
        <f>IF('[1]Higher of'!$C106="A",'[1]B1F2ADMY2021-22ACTFormat'!C105,'[1]PROJECTD.B1F2.Y2022-23Format'!C105)</f>
        <v>373</v>
      </c>
      <c r="D105" s="85">
        <f>IF('[1]Higher of'!$C106="A",'[1]B1F2ADMY2021-22ACTFormat'!D105,'[1]PROJECTD.B1F2.Y2022-23Format'!D105)</f>
        <v>437</v>
      </c>
      <c r="E105" s="85">
        <f>IF('[1]Higher of'!$C106="A",'[1]B1F2ADMY2021-22ACTFormat'!E105,'[1]PROJECTD.B1F2.Y2022-23Format'!E105)</f>
        <v>343</v>
      </c>
      <c r="F105" s="85">
        <f>IF('[1]Higher of'!$C106="A",'[1]B1F2ADMY2021-22ACTFormat'!F105,'[1]PROJECTD.B1F2.Y2022-23Format'!F105)</f>
        <v>393</v>
      </c>
      <c r="G105" s="85">
        <f>IF('[1]Higher of'!$C106="A",'[1]B1F2ADMY2021-22ACTFormat'!G105,'[1]PROJECTD.B1F2.Y2022-23Format'!G105)</f>
        <v>402</v>
      </c>
      <c r="H105" s="85">
        <f>IF('[1]Higher of'!$C106="A",'[1]B1F2ADMY2021-22ACTFormat'!H105,'[1]PROJECTD.B1F2.Y2022-23Format'!H105)</f>
        <v>399</v>
      </c>
      <c r="I105" s="85">
        <f>IF('[1]Higher of'!$C106="A",'[1]B1F2ADMY2021-22ACTFormat'!I105,'[1]PROJECTD.B1F2.Y2022-23Format'!I105)</f>
        <v>461</v>
      </c>
      <c r="J105" s="85">
        <f>IF('[1]Higher of'!$C106="A",'[1]B1F2ADMY2021-22ACTFormat'!J105,'[1]PROJECTD.B1F2.Y2022-23Format'!J105)</f>
        <v>462</v>
      </c>
      <c r="K105" s="85">
        <f>IF('[1]Higher of'!$C106="A",'[1]B1F2ADMY2021-22ACTFormat'!K105,'[1]PROJECTD.B1F2.Y2022-23Format'!K105)</f>
        <v>427</v>
      </c>
      <c r="L105" s="85">
        <f>IF('[1]Higher of'!$C106="A",'[1]B1F2ADMY2021-22ACTFormat'!L105,'[1]PROJECTD.B1F2.Y2022-23Format'!L105)</f>
        <v>487</v>
      </c>
      <c r="M105" s="85">
        <f>IF('[1]Higher of'!$C106="A",'[1]B1F2ADMY2021-22ACTFormat'!M105,'[1]PROJECTD.B1F2.Y2022-23Format'!M105)</f>
        <v>483</v>
      </c>
      <c r="N105" s="85">
        <f>IF('[1]Higher of'!$C106="A",'[1]B1F2ADMY2021-22ACTFormat'!N105,'[1]PROJECTD.B1F2.Y2022-23Format'!N105)</f>
        <v>436</v>
      </c>
      <c r="O105" s="85">
        <f>IF('[1]Higher of'!$C106="A",'[1]B1F2ADMY2021-22ACTFormat'!O105,'[1]PROJECTD.B1F2.Y2022-23Format'!O105)</f>
        <v>408</v>
      </c>
      <c r="P105" s="86">
        <f t="shared" si="1"/>
        <v>5511</v>
      </c>
      <c r="S105" s="87"/>
      <c r="U105" s="87"/>
    </row>
    <row r="106" spans="1:21">
      <c r="A106" s="84" t="s">
        <v>219</v>
      </c>
      <c r="B106" s="84" t="s">
        <v>220</v>
      </c>
      <c r="C106" s="85">
        <f>IF('[1]Higher of'!$C107="A",'[1]B1F2ADMY2021-22ACTFormat'!C106,'[1]PROJECTD.B1F2.Y2022-23Format'!C106)</f>
        <v>479</v>
      </c>
      <c r="D106" s="85">
        <f>IF('[1]Higher of'!$C107="A",'[1]B1F2ADMY2021-22ACTFormat'!D106,'[1]PROJECTD.B1F2.Y2022-23Format'!D106)</f>
        <v>521</v>
      </c>
      <c r="E106" s="85">
        <f>IF('[1]Higher of'!$C107="A",'[1]B1F2ADMY2021-22ACTFormat'!E106,'[1]PROJECTD.B1F2.Y2022-23Format'!E106)</f>
        <v>505</v>
      </c>
      <c r="F106" s="85">
        <f>IF('[1]Higher of'!$C107="A",'[1]B1F2ADMY2021-22ACTFormat'!F106,'[1]PROJECTD.B1F2.Y2022-23Format'!F106)</f>
        <v>512</v>
      </c>
      <c r="G106" s="85">
        <f>IF('[1]Higher of'!$C107="A",'[1]B1F2ADMY2021-22ACTFormat'!G106,'[1]PROJECTD.B1F2.Y2022-23Format'!G106)</f>
        <v>517</v>
      </c>
      <c r="H106" s="85">
        <f>IF('[1]Higher of'!$C107="A",'[1]B1F2ADMY2021-22ACTFormat'!H106,'[1]PROJECTD.B1F2.Y2022-23Format'!H106)</f>
        <v>466</v>
      </c>
      <c r="I106" s="85">
        <f>IF('[1]Higher of'!$C107="A",'[1]B1F2ADMY2021-22ACTFormat'!I106,'[1]PROJECTD.B1F2.Y2022-23Format'!I106)</f>
        <v>571</v>
      </c>
      <c r="J106" s="85">
        <f>IF('[1]Higher of'!$C107="A",'[1]B1F2ADMY2021-22ACTFormat'!J106,'[1]PROJECTD.B1F2.Y2022-23Format'!J106)</f>
        <v>547</v>
      </c>
      <c r="K106" s="85">
        <f>IF('[1]Higher of'!$C107="A",'[1]B1F2ADMY2021-22ACTFormat'!K106,'[1]PROJECTD.B1F2.Y2022-23Format'!K106)</f>
        <v>598</v>
      </c>
      <c r="L106" s="85">
        <f>IF('[1]Higher of'!$C107="A",'[1]B1F2ADMY2021-22ACTFormat'!L106,'[1]PROJECTD.B1F2.Y2022-23Format'!L106)</f>
        <v>645</v>
      </c>
      <c r="M106" s="85">
        <f>IF('[1]Higher of'!$C107="A",'[1]B1F2ADMY2021-22ACTFormat'!M106,'[1]PROJECTD.B1F2.Y2022-23Format'!M106)</f>
        <v>696</v>
      </c>
      <c r="N106" s="85">
        <f>IF('[1]Higher of'!$C107="A",'[1]B1F2ADMY2021-22ACTFormat'!N106,'[1]PROJECTD.B1F2.Y2022-23Format'!N106)</f>
        <v>548</v>
      </c>
      <c r="O106" s="85">
        <f>IF('[1]Higher of'!$C107="A",'[1]B1F2ADMY2021-22ACTFormat'!O106,'[1]PROJECTD.B1F2.Y2022-23Format'!O106)</f>
        <v>583</v>
      </c>
      <c r="P106" s="86">
        <f t="shared" si="1"/>
        <v>7188</v>
      </c>
      <c r="S106" s="87"/>
      <c r="U106" s="87"/>
    </row>
    <row r="107" spans="1:21">
      <c r="A107" s="84" t="s">
        <v>221</v>
      </c>
      <c r="B107" s="84" t="s">
        <v>222</v>
      </c>
      <c r="C107" s="85">
        <f>IF('[1]Higher of'!$C108="A",'[1]B1F2ADMY2021-22ACTFormat'!C107,'[1]PROJECTD.B1F2.Y2022-23Format'!C107)</f>
        <v>92</v>
      </c>
      <c r="D107" s="85">
        <f>IF('[1]Higher of'!$C108="A",'[1]B1F2ADMY2021-22ACTFormat'!D107,'[1]PROJECTD.B1F2.Y2022-23Format'!D107)</f>
        <v>83</v>
      </c>
      <c r="E107" s="85">
        <f>IF('[1]Higher of'!$C108="A",'[1]B1F2ADMY2021-22ACTFormat'!E107,'[1]PROJECTD.B1F2.Y2022-23Format'!E107)</f>
        <v>106</v>
      </c>
      <c r="F107" s="85">
        <f>IF('[1]Higher of'!$C108="A",'[1]B1F2ADMY2021-22ACTFormat'!F107,'[1]PROJECTD.B1F2.Y2022-23Format'!F107)</f>
        <v>95</v>
      </c>
      <c r="G107" s="85">
        <f>IF('[1]Higher of'!$C108="A",'[1]B1F2ADMY2021-22ACTFormat'!G107,'[1]PROJECTD.B1F2.Y2022-23Format'!G107)</f>
        <v>100</v>
      </c>
      <c r="H107" s="85">
        <f>IF('[1]Higher of'!$C108="A",'[1]B1F2ADMY2021-22ACTFormat'!H107,'[1]PROJECTD.B1F2.Y2022-23Format'!H107)</f>
        <v>88</v>
      </c>
      <c r="I107" s="85">
        <f>IF('[1]Higher of'!$C108="A",'[1]B1F2ADMY2021-22ACTFormat'!I107,'[1]PROJECTD.B1F2.Y2022-23Format'!I107)</f>
        <v>107</v>
      </c>
      <c r="J107" s="85">
        <f>IF('[1]Higher of'!$C108="A",'[1]B1F2ADMY2021-22ACTFormat'!J107,'[1]PROJECTD.B1F2.Y2022-23Format'!J107)</f>
        <v>101</v>
      </c>
      <c r="K107" s="85">
        <f>IF('[1]Higher of'!$C108="A",'[1]B1F2ADMY2021-22ACTFormat'!K107,'[1]PROJECTD.B1F2.Y2022-23Format'!K107)</f>
        <v>99</v>
      </c>
      <c r="L107" s="85">
        <f>IF('[1]Higher of'!$C108="A",'[1]B1F2ADMY2021-22ACTFormat'!L107,'[1]PROJECTD.B1F2.Y2022-23Format'!L107)</f>
        <v>112</v>
      </c>
      <c r="M107" s="85">
        <f>IF('[1]Higher of'!$C108="A",'[1]B1F2ADMY2021-22ACTFormat'!M107,'[1]PROJECTD.B1F2.Y2022-23Format'!M107)</f>
        <v>109</v>
      </c>
      <c r="N107" s="85">
        <f>IF('[1]Higher of'!$C108="A",'[1]B1F2ADMY2021-22ACTFormat'!N107,'[1]PROJECTD.B1F2.Y2022-23Format'!N107)</f>
        <v>102</v>
      </c>
      <c r="O107" s="85">
        <f>IF('[1]Higher of'!$C108="A",'[1]B1F2ADMY2021-22ACTFormat'!O107,'[1]PROJECTD.B1F2.Y2022-23Format'!O107)</f>
        <v>69</v>
      </c>
      <c r="P107" s="86">
        <f t="shared" si="1"/>
        <v>1263</v>
      </c>
      <c r="S107" s="87"/>
      <c r="U107" s="87"/>
    </row>
    <row r="108" spans="1:21">
      <c r="A108" s="84" t="s">
        <v>223</v>
      </c>
      <c r="B108" s="84" t="s">
        <v>224</v>
      </c>
      <c r="C108" s="85">
        <f>IF('[1]Higher of'!$C109="A",'[1]B1F2ADMY2021-22ACTFormat'!C108,'[1]PROJECTD.B1F2.Y2022-23Format'!C108)</f>
        <v>118</v>
      </c>
      <c r="D108" s="85">
        <f>IF('[1]Higher of'!$C109="A",'[1]B1F2ADMY2021-22ACTFormat'!D108,'[1]PROJECTD.B1F2.Y2022-23Format'!D108)</f>
        <v>123</v>
      </c>
      <c r="E108" s="85">
        <f>IF('[1]Higher of'!$C109="A",'[1]B1F2ADMY2021-22ACTFormat'!E108,'[1]PROJECTD.B1F2.Y2022-23Format'!E108)</f>
        <v>92</v>
      </c>
      <c r="F108" s="85">
        <f>IF('[1]Higher of'!$C109="A",'[1]B1F2ADMY2021-22ACTFormat'!F108,'[1]PROJECTD.B1F2.Y2022-23Format'!F108)</f>
        <v>125</v>
      </c>
      <c r="G108" s="85">
        <f>IF('[1]Higher of'!$C109="A",'[1]B1F2ADMY2021-22ACTFormat'!G108,'[1]PROJECTD.B1F2.Y2022-23Format'!G108)</f>
        <v>123</v>
      </c>
      <c r="H108" s="85">
        <f>IF('[1]Higher of'!$C109="A",'[1]B1F2ADMY2021-22ACTFormat'!H108,'[1]PROJECTD.B1F2.Y2022-23Format'!H108)</f>
        <v>112</v>
      </c>
      <c r="I108" s="85">
        <f>IF('[1]Higher of'!$C109="A",'[1]B1F2ADMY2021-22ACTFormat'!I108,'[1]PROJECTD.B1F2.Y2022-23Format'!I108)</f>
        <v>133</v>
      </c>
      <c r="J108" s="85">
        <f>IF('[1]Higher of'!$C109="A",'[1]B1F2ADMY2021-22ACTFormat'!J108,'[1]PROJECTD.B1F2.Y2022-23Format'!J108)</f>
        <v>139</v>
      </c>
      <c r="K108" s="85">
        <f>IF('[1]Higher of'!$C109="A",'[1]B1F2ADMY2021-22ACTFormat'!K108,'[1]PROJECTD.B1F2.Y2022-23Format'!K108)</f>
        <v>148</v>
      </c>
      <c r="L108" s="85">
        <f>IF('[1]Higher of'!$C109="A",'[1]B1F2ADMY2021-22ACTFormat'!L108,'[1]PROJECTD.B1F2.Y2022-23Format'!L108)</f>
        <v>160</v>
      </c>
      <c r="M108" s="85">
        <f>IF('[1]Higher of'!$C109="A",'[1]B1F2ADMY2021-22ACTFormat'!M108,'[1]PROJECTD.B1F2.Y2022-23Format'!M108)</f>
        <v>167</v>
      </c>
      <c r="N108" s="85">
        <f>IF('[1]Higher of'!$C109="A",'[1]B1F2ADMY2021-22ACTFormat'!N108,'[1]PROJECTD.B1F2.Y2022-23Format'!N108)</f>
        <v>119</v>
      </c>
      <c r="O108" s="85">
        <f>IF('[1]Higher of'!$C109="A",'[1]B1F2ADMY2021-22ACTFormat'!O108,'[1]PROJECTD.B1F2.Y2022-23Format'!O108)</f>
        <v>134</v>
      </c>
      <c r="P108" s="86">
        <f t="shared" si="1"/>
        <v>1693</v>
      </c>
      <c r="S108" s="87"/>
      <c r="U108" s="87"/>
    </row>
    <row r="109" spans="1:21">
      <c r="A109" s="84" t="s">
        <v>225</v>
      </c>
      <c r="B109" s="84" t="s">
        <v>226</v>
      </c>
      <c r="C109" s="85">
        <f>IF('[1]Higher of'!$C110="A",'[1]B1F2ADMY2021-22ACTFormat'!C109,'[1]PROJECTD.B1F2.Y2022-23Format'!C109)</f>
        <v>152</v>
      </c>
      <c r="D109" s="85">
        <f>IF('[1]Higher of'!$C110="A",'[1]B1F2ADMY2021-22ACTFormat'!D109,'[1]PROJECTD.B1F2.Y2022-23Format'!D109)</f>
        <v>140</v>
      </c>
      <c r="E109" s="85">
        <f>IF('[1]Higher of'!$C110="A",'[1]B1F2ADMY2021-22ACTFormat'!E109,'[1]PROJECTD.B1F2.Y2022-23Format'!E109)</f>
        <v>136</v>
      </c>
      <c r="F109" s="85">
        <f>IF('[1]Higher of'!$C110="A",'[1]B1F2ADMY2021-22ACTFormat'!F109,'[1]PROJECTD.B1F2.Y2022-23Format'!F109)</f>
        <v>135</v>
      </c>
      <c r="G109" s="85">
        <f>IF('[1]Higher of'!$C110="A",'[1]B1F2ADMY2021-22ACTFormat'!G109,'[1]PROJECTD.B1F2.Y2022-23Format'!G109)</f>
        <v>126</v>
      </c>
      <c r="H109" s="85">
        <f>IF('[1]Higher of'!$C110="A",'[1]B1F2ADMY2021-22ACTFormat'!H109,'[1]PROJECTD.B1F2.Y2022-23Format'!H109)</f>
        <v>133</v>
      </c>
      <c r="I109" s="85">
        <f>IF('[1]Higher of'!$C110="A",'[1]B1F2ADMY2021-22ACTFormat'!I109,'[1]PROJECTD.B1F2.Y2022-23Format'!I109)</f>
        <v>132</v>
      </c>
      <c r="J109" s="85">
        <f>IF('[1]Higher of'!$C110="A",'[1]B1F2ADMY2021-22ACTFormat'!J109,'[1]PROJECTD.B1F2.Y2022-23Format'!J109)</f>
        <v>138</v>
      </c>
      <c r="K109" s="85">
        <f>IF('[1]Higher of'!$C110="A",'[1]B1F2ADMY2021-22ACTFormat'!K109,'[1]PROJECTD.B1F2.Y2022-23Format'!K109)</f>
        <v>148</v>
      </c>
      <c r="L109" s="85">
        <f>IF('[1]Higher of'!$C110="A",'[1]B1F2ADMY2021-22ACTFormat'!L109,'[1]PROJECTD.B1F2.Y2022-23Format'!L109)</f>
        <v>180</v>
      </c>
      <c r="M109" s="85">
        <f>IF('[1]Higher of'!$C110="A",'[1]B1F2ADMY2021-22ACTFormat'!M109,'[1]PROJECTD.B1F2.Y2022-23Format'!M109)</f>
        <v>133</v>
      </c>
      <c r="N109" s="85">
        <f>IF('[1]Higher of'!$C110="A",'[1]B1F2ADMY2021-22ACTFormat'!N109,'[1]PROJECTD.B1F2.Y2022-23Format'!N109)</f>
        <v>169</v>
      </c>
      <c r="O109" s="85">
        <f>IF('[1]Higher of'!$C110="A",'[1]B1F2ADMY2021-22ACTFormat'!O109,'[1]PROJECTD.B1F2.Y2022-23Format'!O109)</f>
        <v>116</v>
      </c>
      <c r="P109" s="86">
        <f t="shared" si="1"/>
        <v>1838</v>
      </c>
      <c r="S109" s="87"/>
      <c r="U109" s="87"/>
    </row>
    <row r="110" spans="1:21">
      <c r="A110" s="84" t="s">
        <v>227</v>
      </c>
      <c r="B110" s="84" t="s">
        <v>228</v>
      </c>
      <c r="C110" s="85">
        <f>IF('[1]Higher of'!$C111="A",'[1]B1F2ADMY2021-22ACTFormat'!C110,'[1]PROJECTD.B1F2.Y2022-23Format'!C110)</f>
        <v>229</v>
      </c>
      <c r="D110" s="85">
        <f>IF('[1]Higher of'!$C111="A",'[1]B1F2ADMY2021-22ACTFormat'!D110,'[1]PROJECTD.B1F2.Y2022-23Format'!D110)</f>
        <v>260</v>
      </c>
      <c r="E110" s="85">
        <f>IF('[1]Higher of'!$C111="A",'[1]B1F2ADMY2021-22ACTFormat'!E110,'[1]PROJECTD.B1F2.Y2022-23Format'!E110)</f>
        <v>229</v>
      </c>
      <c r="F110" s="85">
        <f>IF('[1]Higher of'!$C111="A",'[1]B1F2ADMY2021-22ACTFormat'!F110,'[1]PROJECTD.B1F2.Y2022-23Format'!F110)</f>
        <v>257</v>
      </c>
      <c r="G110" s="85">
        <f>IF('[1]Higher of'!$C111="A",'[1]B1F2ADMY2021-22ACTFormat'!G110,'[1]PROJECTD.B1F2.Y2022-23Format'!G110)</f>
        <v>210</v>
      </c>
      <c r="H110" s="85">
        <f>IF('[1]Higher of'!$C111="A",'[1]B1F2ADMY2021-22ACTFormat'!H110,'[1]PROJECTD.B1F2.Y2022-23Format'!H110)</f>
        <v>210</v>
      </c>
      <c r="I110" s="85">
        <f>IF('[1]Higher of'!$C111="A",'[1]B1F2ADMY2021-22ACTFormat'!I110,'[1]PROJECTD.B1F2.Y2022-23Format'!I110)</f>
        <v>227</v>
      </c>
      <c r="J110" s="85">
        <f>IF('[1]Higher of'!$C111="A",'[1]B1F2ADMY2021-22ACTFormat'!J110,'[1]PROJECTD.B1F2.Y2022-23Format'!J110)</f>
        <v>245</v>
      </c>
      <c r="K110" s="85">
        <f>IF('[1]Higher of'!$C111="A",'[1]B1F2ADMY2021-22ACTFormat'!K110,'[1]PROJECTD.B1F2.Y2022-23Format'!K110)</f>
        <v>278</v>
      </c>
      <c r="L110" s="85">
        <f>IF('[1]Higher of'!$C111="A",'[1]B1F2ADMY2021-22ACTFormat'!L110,'[1]PROJECTD.B1F2.Y2022-23Format'!L110)</f>
        <v>304</v>
      </c>
      <c r="M110" s="85">
        <f>IF('[1]Higher of'!$C111="A",'[1]B1F2ADMY2021-22ACTFormat'!M110,'[1]PROJECTD.B1F2.Y2022-23Format'!M110)</f>
        <v>301</v>
      </c>
      <c r="N110" s="85">
        <f>IF('[1]Higher of'!$C111="A",'[1]B1F2ADMY2021-22ACTFormat'!N110,'[1]PROJECTD.B1F2.Y2022-23Format'!N110)</f>
        <v>276</v>
      </c>
      <c r="O110" s="85">
        <f>IF('[1]Higher of'!$C111="A",'[1]B1F2ADMY2021-22ACTFormat'!O110,'[1]PROJECTD.B1F2.Y2022-23Format'!O110)</f>
        <v>234</v>
      </c>
      <c r="P110" s="86">
        <f t="shared" si="1"/>
        <v>3260</v>
      </c>
      <c r="S110" s="87"/>
      <c r="U110" s="87"/>
    </row>
    <row r="111" spans="1:21">
      <c r="A111" s="84" t="s">
        <v>229</v>
      </c>
      <c r="B111" s="84" t="s">
        <v>230</v>
      </c>
      <c r="C111" s="85">
        <f>IF('[1]Higher of'!$C112="A",'[1]B1F2ADMY2021-22ACTFormat'!C111,'[1]PROJECTD.B1F2.Y2022-23Format'!C111)</f>
        <v>46</v>
      </c>
      <c r="D111" s="85">
        <f>IF('[1]Higher of'!$C112="A",'[1]B1F2ADMY2021-22ACTFormat'!D111,'[1]PROJECTD.B1F2.Y2022-23Format'!D111)</f>
        <v>33</v>
      </c>
      <c r="E111" s="85">
        <f>IF('[1]Higher of'!$C112="A",'[1]B1F2ADMY2021-22ACTFormat'!E111,'[1]PROJECTD.B1F2.Y2022-23Format'!E111)</f>
        <v>31</v>
      </c>
      <c r="F111" s="85">
        <f>IF('[1]Higher of'!$C112="A",'[1]B1F2ADMY2021-22ACTFormat'!F111,'[1]PROJECTD.B1F2.Y2022-23Format'!F111)</f>
        <v>33</v>
      </c>
      <c r="G111" s="85">
        <f>IF('[1]Higher of'!$C112="A",'[1]B1F2ADMY2021-22ACTFormat'!G111,'[1]PROJECTD.B1F2.Y2022-23Format'!G111)</f>
        <v>32</v>
      </c>
      <c r="H111" s="85">
        <f>IF('[1]Higher of'!$C112="A",'[1]B1F2ADMY2021-22ACTFormat'!H111,'[1]PROJECTD.B1F2.Y2022-23Format'!H111)</f>
        <v>26</v>
      </c>
      <c r="I111" s="85">
        <f>IF('[1]Higher of'!$C112="A",'[1]B1F2ADMY2021-22ACTFormat'!I111,'[1]PROJECTD.B1F2.Y2022-23Format'!I111)</f>
        <v>47</v>
      </c>
      <c r="J111" s="85">
        <f>IF('[1]Higher of'!$C112="A",'[1]B1F2ADMY2021-22ACTFormat'!J111,'[1]PROJECTD.B1F2.Y2022-23Format'!J111)</f>
        <v>36</v>
      </c>
      <c r="K111" s="85">
        <f>IF('[1]Higher of'!$C112="A",'[1]B1F2ADMY2021-22ACTFormat'!K111,'[1]PROJECTD.B1F2.Y2022-23Format'!K111)</f>
        <v>49</v>
      </c>
      <c r="L111" s="85">
        <f>IF('[1]Higher of'!$C112="A",'[1]B1F2ADMY2021-22ACTFormat'!L111,'[1]PROJECTD.B1F2.Y2022-23Format'!L111)</f>
        <v>58</v>
      </c>
      <c r="M111" s="85">
        <f>IF('[1]Higher of'!$C112="A",'[1]B1F2ADMY2021-22ACTFormat'!M111,'[1]PROJECTD.B1F2.Y2022-23Format'!M111)</f>
        <v>61</v>
      </c>
      <c r="N111" s="85">
        <f>IF('[1]Higher of'!$C112="A",'[1]B1F2ADMY2021-22ACTFormat'!N111,'[1]PROJECTD.B1F2.Y2022-23Format'!N111)</f>
        <v>46</v>
      </c>
      <c r="O111" s="85">
        <f>IF('[1]Higher of'!$C112="A",'[1]B1F2ADMY2021-22ACTFormat'!O111,'[1]PROJECTD.B1F2.Y2022-23Format'!O111)</f>
        <v>38</v>
      </c>
      <c r="P111" s="86">
        <f t="shared" si="1"/>
        <v>536</v>
      </c>
      <c r="S111" s="87"/>
      <c r="U111" s="87"/>
    </row>
    <row r="112" spans="1:21">
      <c r="A112" s="84" t="s">
        <v>231</v>
      </c>
      <c r="B112" s="84" t="s">
        <v>232</v>
      </c>
      <c r="C112" s="85">
        <f>IF('[1]Higher of'!$C113="A",'[1]B1F2ADMY2021-22ACTFormat'!C112,'[1]PROJECTD.B1F2.Y2022-23Format'!C112)</f>
        <v>2427</v>
      </c>
      <c r="D112" s="85">
        <f>IF('[1]Higher of'!$C113="A",'[1]B1F2ADMY2021-22ACTFormat'!D112,'[1]PROJECTD.B1F2.Y2022-23Format'!D112)</f>
        <v>2720</v>
      </c>
      <c r="E112" s="85">
        <f>IF('[1]Higher of'!$C113="A",'[1]B1F2ADMY2021-22ACTFormat'!E112,'[1]PROJECTD.B1F2.Y2022-23Format'!E112)</f>
        <v>2589</v>
      </c>
      <c r="F112" s="85">
        <f>IF('[1]Higher of'!$C113="A",'[1]B1F2ADMY2021-22ACTFormat'!F112,'[1]PROJECTD.B1F2.Y2022-23Format'!F112)</f>
        <v>2833</v>
      </c>
      <c r="G112" s="85">
        <f>IF('[1]Higher of'!$C113="A",'[1]B1F2ADMY2021-22ACTFormat'!G112,'[1]PROJECTD.B1F2.Y2022-23Format'!G112)</f>
        <v>2881</v>
      </c>
      <c r="H112" s="85">
        <f>IF('[1]Higher of'!$C113="A",'[1]B1F2ADMY2021-22ACTFormat'!H112,'[1]PROJECTD.B1F2.Y2022-23Format'!H112)</f>
        <v>2954</v>
      </c>
      <c r="I112" s="85">
        <f>IF('[1]Higher of'!$C113="A",'[1]B1F2ADMY2021-22ACTFormat'!I112,'[1]PROJECTD.B1F2.Y2022-23Format'!I112)</f>
        <v>3137</v>
      </c>
      <c r="J112" s="85">
        <f>IF('[1]Higher of'!$C113="A",'[1]B1F2ADMY2021-22ACTFormat'!J112,'[1]PROJECTD.B1F2.Y2022-23Format'!J112)</f>
        <v>3244</v>
      </c>
      <c r="K112" s="85">
        <f>IF('[1]Higher of'!$C113="A",'[1]B1F2ADMY2021-22ACTFormat'!K112,'[1]PROJECTD.B1F2.Y2022-23Format'!K112)</f>
        <v>3440</v>
      </c>
      <c r="L112" s="85">
        <f>IF('[1]Higher of'!$C113="A",'[1]B1F2ADMY2021-22ACTFormat'!L112,'[1]PROJECTD.B1F2.Y2022-23Format'!L112)</f>
        <v>3931</v>
      </c>
      <c r="M112" s="85">
        <f>IF('[1]Higher of'!$C113="A",'[1]B1F2ADMY2021-22ACTFormat'!M112,'[1]PROJECTD.B1F2.Y2022-23Format'!M112)</f>
        <v>3898</v>
      </c>
      <c r="N112" s="85">
        <f>IF('[1]Higher of'!$C113="A",'[1]B1F2ADMY2021-22ACTFormat'!N112,'[1]PROJECTD.B1F2.Y2022-23Format'!N112)</f>
        <v>3379</v>
      </c>
      <c r="O112" s="85">
        <f>IF('[1]Higher of'!$C113="A",'[1]B1F2ADMY2021-22ACTFormat'!O112,'[1]PROJECTD.B1F2.Y2022-23Format'!O112)</f>
        <v>3284</v>
      </c>
      <c r="P112" s="86">
        <f t="shared" si="1"/>
        <v>40717</v>
      </c>
      <c r="S112" s="87"/>
      <c r="U112" s="87"/>
    </row>
    <row r="113" spans="1:21">
      <c r="A113" s="84" t="s">
        <v>233</v>
      </c>
      <c r="B113" s="84" t="s">
        <v>234</v>
      </c>
      <c r="C113" s="85">
        <f>IF('[1]Higher of'!$C114="A",'[1]B1F2ADMY2021-22ACTFormat'!C113,'[1]PROJECTD.B1F2.Y2022-23Format'!C113)</f>
        <v>418</v>
      </c>
      <c r="D113" s="85">
        <f>IF('[1]Higher of'!$C114="A",'[1]B1F2ADMY2021-22ACTFormat'!D113,'[1]PROJECTD.B1F2.Y2022-23Format'!D113)</f>
        <v>429</v>
      </c>
      <c r="E113" s="85">
        <f>IF('[1]Higher of'!$C114="A",'[1]B1F2ADMY2021-22ACTFormat'!E113,'[1]PROJECTD.B1F2.Y2022-23Format'!E113)</f>
        <v>361</v>
      </c>
      <c r="F113" s="85">
        <f>IF('[1]Higher of'!$C114="A",'[1]B1F2ADMY2021-22ACTFormat'!F113,'[1]PROJECTD.B1F2.Y2022-23Format'!F113)</f>
        <v>410</v>
      </c>
      <c r="G113" s="85">
        <f>IF('[1]Higher of'!$C114="A",'[1]B1F2ADMY2021-22ACTFormat'!G113,'[1]PROJECTD.B1F2.Y2022-23Format'!G113)</f>
        <v>365</v>
      </c>
      <c r="H113" s="85">
        <f>IF('[1]Higher of'!$C114="A",'[1]B1F2ADMY2021-22ACTFormat'!H113,'[1]PROJECTD.B1F2.Y2022-23Format'!H113)</f>
        <v>407</v>
      </c>
      <c r="I113" s="85">
        <f>IF('[1]Higher of'!$C114="A",'[1]B1F2ADMY2021-22ACTFormat'!I113,'[1]PROJECTD.B1F2.Y2022-23Format'!I113)</f>
        <v>365</v>
      </c>
      <c r="J113" s="85">
        <f>IF('[1]Higher of'!$C114="A",'[1]B1F2ADMY2021-22ACTFormat'!J113,'[1]PROJECTD.B1F2.Y2022-23Format'!J113)</f>
        <v>382</v>
      </c>
      <c r="K113" s="85">
        <f>IF('[1]Higher of'!$C114="A",'[1]B1F2ADMY2021-22ACTFormat'!K113,'[1]PROJECTD.B1F2.Y2022-23Format'!K113)</f>
        <v>460</v>
      </c>
      <c r="L113" s="85">
        <f>IF('[1]Higher of'!$C114="A",'[1]B1F2ADMY2021-22ACTFormat'!L113,'[1]PROJECTD.B1F2.Y2022-23Format'!L113)</f>
        <v>492</v>
      </c>
      <c r="M113" s="85">
        <f>IF('[1]Higher of'!$C114="A",'[1]B1F2ADMY2021-22ACTFormat'!M113,'[1]PROJECTD.B1F2.Y2022-23Format'!M113)</f>
        <v>410</v>
      </c>
      <c r="N113" s="85">
        <f>IF('[1]Higher of'!$C114="A",'[1]B1F2ADMY2021-22ACTFormat'!N113,'[1]PROJECTD.B1F2.Y2022-23Format'!N113)</f>
        <v>287</v>
      </c>
      <c r="O113" s="85">
        <f>IF('[1]Higher of'!$C114="A",'[1]B1F2ADMY2021-22ACTFormat'!O113,'[1]PROJECTD.B1F2.Y2022-23Format'!O113)</f>
        <v>225</v>
      </c>
      <c r="P113" s="86">
        <f t="shared" si="1"/>
        <v>5011</v>
      </c>
      <c r="S113" s="87"/>
      <c r="U113" s="87"/>
    </row>
    <row r="114" spans="1:21">
      <c r="A114" s="84" t="s">
        <v>235</v>
      </c>
      <c r="B114" s="84" t="s">
        <v>236</v>
      </c>
      <c r="C114" s="85">
        <f>IF('[1]Higher of'!$C115="A",'[1]B1F2ADMY2021-22ACTFormat'!C114,'[1]PROJECTD.B1F2.Y2022-23Format'!C114)</f>
        <v>11688</v>
      </c>
      <c r="D114" s="85">
        <f>IF('[1]Higher of'!$C115="A",'[1]B1F2ADMY2021-22ACTFormat'!D114,'[1]PROJECTD.B1F2.Y2022-23Format'!D114)</f>
        <v>11802</v>
      </c>
      <c r="E114" s="85">
        <f>IF('[1]Higher of'!$C115="A",'[1]B1F2ADMY2021-22ACTFormat'!E114,'[1]PROJECTD.B1F2.Y2022-23Format'!E114)</f>
        <v>11342</v>
      </c>
      <c r="F114" s="85">
        <f>IF('[1]Higher of'!$C115="A",'[1]B1F2ADMY2021-22ACTFormat'!F114,'[1]PROJECTD.B1F2.Y2022-23Format'!F114)</f>
        <v>11671</v>
      </c>
      <c r="G114" s="85">
        <f>IF('[1]Higher of'!$C115="A",'[1]B1F2ADMY2021-22ACTFormat'!G114,'[1]PROJECTD.B1F2.Y2022-23Format'!G114)</f>
        <v>11473</v>
      </c>
      <c r="H114" s="85">
        <f>IF('[1]Higher of'!$C115="A",'[1]B1F2ADMY2021-22ACTFormat'!H114,'[1]PROJECTD.B1F2.Y2022-23Format'!H114)</f>
        <v>11819</v>
      </c>
      <c r="I114" s="85">
        <f>IF('[1]Higher of'!$C115="A",'[1]B1F2ADMY2021-22ACTFormat'!I114,'[1]PROJECTD.B1F2.Y2022-23Format'!I114)</f>
        <v>11924</v>
      </c>
      <c r="J114" s="85">
        <f>IF('[1]Higher of'!$C115="A",'[1]B1F2ADMY2021-22ACTFormat'!J114,'[1]PROJECTD.B1F2.Y2022-23Format'!J114)</f>
        <v>12210</v>
      </c>
      <c r="K114" s="85">
        <f>IF('[1]Higher of'!$C115="A",'[1]B1F2ADMY2021-22ACTFormat'!K114,'[1]PROJECTD.B1F2.Y2022-23Format'!K114)</f>
        <v>12719</v>
      </c>
      <c r="L114" s="85">
        <f>IF('[1]Higher of'!$C115="A",'[1]B1F2ADMY2021-22ACTFormat'!L114,'[1]PROJECTD.B1F2.Y2022-23Format'!L114)</f>
        <v>14937</v>
      </c>
      <c r="M114" s="85">
        <f>IF('[1]Higher of'!$C115="A",'[1]B1F2ADMY2021-22ACTFormat'!M114,'[1]PROJECTD.B1F2.Y2022-23Format'!M114)</f>
        <v>14878</v>
      </c>
      <c r="N114" s="85">
        <f>IF('[1]Higher of'!$C115="A",'[1]B1F2ADMY2021-22ACTFormat'!N114,'[1]PROJECTD.B1F2.Y2022-23Format'!N114)</f>
        <v>12591</v>
      </c>
      <c r="O114" s="85">
        <f>IF('[1]Higher of'!$C115="A",'[1]B1F2ADMY2021-22ACTFormat'!O114,'[1]PROJECTD.B1F2.Y2022-23Format'!O114)</f>
        <v>11845</v>
      </c>
      <c r="P114" s="86">
        <f t="shared" si="1"/>
        <v>160899</v>
      </c>
      <c r="S114" s="87"/>
      <c r="U114" s="87"/>
    </row>
    <row r="115" spans="1:21">
      <c r="A115" s="84" t="s">
        <v>237</v>
      </c>
      <c r="B115" s="84" t="s">
        <v>238</v>
      </c>
      <c r="C115" s="85">
        <f>IF('[1]Higher of'!$C116="A",'[1]B1F2ADMY2021-22ACTFormat'!C115,'[1]PROJECTD.B1F2.Y2022-23Format'!C115)</f>
        <v>110</v>
      </c>
      <c r="D115" s="85">
        <f>IF('[1]Higher of'!$C116="A",'[1]B1F2ADMY2021-22ACTFormat'!D115,'[1]PROJECTD.B1F2.Y2022-23Format'!D115)</f>
        <v>129</v>
      </c>
      <c r="E115" s="85">
        <f>IF('[1]Higher of'!$C116="A",'[1]B1F2ADMY2021-22ACTFormat'!E115,'[1]PROJECTD.B1F2.Y2022-23Format'!E115)</f>
        <v>124</v>
      </c>
      <c r="F115" s="85">
        <f>IF('[1]Higher of'!$C116="A",'[1]B1F2ADMY2021-22ACTFormat'!F115,'[1]PROJECTD.B1F2.Y2022-23Format'!F115)</f>
        <v>130</v>
      </c>
      <c r="G115" s="85">
        <f>IF('[1]Higher of'!$C116="A",'[1]B1F2ADMY2021-22ACTFormat'!G115,'[1]PROJECTD.B1F2.Y2022-23Format'!G115)</f>
        <v>119</v>
      </c>
      <c r="H115" s="85">
        <f>IF('[1]Higher of'!$C116="A",'[1]B1F2ADMY2021-22ACTFormat'!H115,'[1]PROJECTD.B1F2.Y2022-23Format'!H115)</f>
        <v>121</v>
      </c>
      <c r="I115" s="85">
        <f>IF('[1]Higher of'!$C116="A",'[1]B1F2ADMY2021-22ACTFormat'!I115,'[1]PROJECTD.B1F2.Y2022-23Format'!I115)</f>
        <v>140</v>
      </c>
      <c r="J115" s="85">
        <f>IF('[1]Higher of'!$C116="A",'[1]B1F2ADMY2021-22ACTFormat'!J115,'[1]PROJECTD.B1F2.Y2022-23Format'!J115)</f>
        <v>125</v>
      </c>
      <c r="K115" s="85">
        <f>IF('[1]Higher of'!$C116="A",'[1]B1F2ADMY2021-22ACTFormat'!K115,'[1]PROJECTD.B1F2.Y2022-23Format'!K115)</f>
        <v>141</v>
      </c>
      <c r="L115" s="85">
        <f>IF('[1]Higher of'!$C116="A",'[1]B1F2ADMY2021-22ACTFormat'!L115,'[1]PROJECTD.B1F2.Y2022-23Format'!L115)</f>
        <v>159</v>
      </c>
      <c r="M115" s="85">
        <f>IF('[1]Higher of'!$C116="A",'[1]B1F2ADMY2021-22ACTFormat'!M115,'[1]PROJECTD.B1F2.Y2022-23Format'!M115)</f>
        <v>151</v>
      </c>
      <c r="N115" s="85">
        <f>IF('[1]Higher of'!$C116="A",'[1]B1F2ADMY2021-22ACTFormat'!N115,'[1]PROJECTD.B1F2.Y2022-23Format'!N115)</f>
        <v>136</v>
      </c>
      <c r="O115" s="85">
        <f>IF('[1]Higher of'!$C116="A",'[1]B1F2ADMY2021-22ACTFormat'!O115,'[1]PROJECTD.B1F2.Y2022-23Format'!O115)</f>
        <v>100</v>
      </c>
      <c r="P115" s="86">
        <f t="shared" si="1"/>
        <v>1685</v>
      </c>
      <c r="S115" s="87"/>
      <c r="U115" s="87"/>
    </row>
    <row r="116" spans="1:21">
      <c r="A116" s="84" t="s">
        <v>239</v>
      </c>
      <c r="B116" s="84" t="s">
        <v>240</v>
      </c>
      <c r="C116" s="85">
        <f>IF('[1]Higher of'!$C117="A",'[1]B1F2ADMY2021-22ACTFormat'!C116,'[1]PROJECTD.B1F2.Y2022-23Format'!C116)</f>
        <v>71</v>
      </c>
      <c r="D116" s="85">
        <f>IF('[1]Higher of'!$C117="A",'[1]B1F2ADMY2021-22ACTFormat'!D116,'[1]PROJECTD.B1F2.Y2022-23Format'!D116)</f>
        <v>105</v>
      </c>
      <c r="E116" s="85">
        <f>IF('[1]Higher of'!$C117="A",'[1]B1F2ADMY2021-22ACTFormat'!E116,'[1]PROJECTD.B1F2.Y2022-23Format'!E116)</f>
        <v>70</v>
      </c>
      <c r="F116" s="85">
        <f>IF('[1]Higher of'!$C117="A",'[1]B1F2ADMY2021-22ACTFormat'!F116,'[1]PROJECTD.B1F2.Y2022-23Format'!F116)</f>
        <v>75</v>
      </c>
      <c r="G116" s="85">
        <f>IF('[1]Higher of'!$C117="A",'[1]B1F2ADMY2021-22ACTFormat'!G116,'[1]PROJECTD.B1F2.Y2022-23Format'!G116)</f>
        <v>91</v>
      </c>
      <c r="H116" s="85">
        <f>IF('[1]Higher of'!$C117="A",'[1]B1F2ADMY2021-22ACTFormat'!H116,'[1]PROJECTD.B1F2.Y2022-23Format'!H116)</f>
        <v>76</v>
      </c>
      <c r="I116" s="85">
        <f>IF('[1]Higher of'!$C117="A",'[1]B1F2ADMY2021-22ACTFormat'!I116,'[1]PROJECTD.B1F2.Y2022-23Format'!I116)</f>
        <v>69</v>
      </c>
      <c r="J116" s="85">
        <f>IF('[1]Higher of'!$C117="A",'[1]B1F2ADMY2021-22ACTFormat'!J116,'[1]PROJECTD.B1F2.Y2022-23Format'!J116)</f>
        <v>76</v>
      </c>
      <c r="K116" s="85">
        <f>IF('[1]Higher of'!$C117="A",'[1]B1F2ADMY2021-22ACTFormat'!K116,'[1]PROJECTD.B1F2.Y2022-23Format'!K116)</f>
        <v>78</v>
      </c>
      <c r="L116" s="85">
        <f>IF('[1]Higher of'!$C117="A",'[1]B1F2ADMY2021-22ACTFormat'!L116,'[1]PROJECTD.B1F2.Y2022-23Format'!L116)</f>
        <v>120</v>
      </c>
      <c r="M116" s="85">
        <f>IF('[1]Higher of'!$C117="A",'[1]B1F2ADMY2021-22ACTFormat'!M116,'[1]PROJECTD.B1F2.Y2022-23Format'!M116)</f>
        <v>100</v>
      </c>
      <c r="N116" s="85">
        <f>IF('[1]Higher of'!$C117="A",'[1]B1F2ADMY2021-22ACTFormat'!N116,'[1]PROJECTD.B1F2.Y2022-23Format'!N116)</f>
        <v>74</v>
      </c>
      <c r="O116" s="85">
        <f>IF('[1]Higher of'!$C117="A",'[1]B1F2ADMY2021-22ACTFormat'!O116,'[1]PROJECTD.B1F2.Y2022-23Format'!O116)</f>
        <v>90</v>
      </c>
      <c r="P116" s="86">
        <f t="shared" si="1"/>
        <v>1095</v>
      </c>
      <c r="S116" s="87"/>
      <c r="U116" s="87"/>
    </row>
    <row r="117" spans="1:21">
      <c r="A117" s="84" t="s">
        <v>241</v>
      </c>
      <c r="B117" s="84" t="s">
        <v>242</v>
      </c>
      <c r="C117" s="85">
        <f>IF('[1]Higher of'!$C118="A",'[1]B1F2ADMY2021-22ACTFormat'!C117,'[1]PROJECTD.B1F2.Y2022-23Format'!C117)</f>
        <v>354</v>
      </c>
      <c r="D117" s="85">
        <f>IF('[1]Higher of'!$C118="A",'[1]B1F2ADMY2021-22ACTFormat'!D117,'[1]PROJECTD.B1F2.Y2022-23Format'!D117)</f>
        <v>337</v>
      </c>
      <c r="E117" s="85">
        <f>IF('[1]Higher of'!$C118="A",'[1]B1F2ADMY2021-22ACTFormat'!E117,'[1]PROJECTD.B1F2.Y2022-23Format'!E117)</f>
        <v>317</v>
      </c>
      <c r="F117" s="85">
        <f>IF('[1]Higher of'!$C118="A",'[1]B1F2ADMY2021-22ACTFormat'!F117,'[1]PROJECTD.B1F2.Y2022-23Format'!F117)</f>
        <v>316</v>
      </c>
      <c r="G117" s="85">
        <f>IF('[1]Higher of'!$C118="A",'[1]B1F2ADMY2021-22ACTFormat'!G117,'[1]PROJECTD.B1F2.Y2022-23Format'!G117)</f>
        <v>325</v>
      </c>
      <c r="H117" s="85">
        <f>IF('[1]Higher of'!$C118="A",'[1]B1F2ADMY2021-22ACTFormat'!H117,'[1]PROJECTD.B1F2.Y2022-23Format'!H117)</f>
        <v>333</v>
      </c>
      <c r="I117" s="85">
        <f>IF('[1]Higher of'!$C118="A",'[1]B1F2ADMY2021-22ACTFormat'!I117,'[1]PROJECTD.B1F2.Y2022-23Format'!I117)</f>
        <v>377</v>
      </c>
      <c r="J117" s="85">
        <f>IF('[1]Higher of'!$C118="A",'[1]B1F2ADMY2021-22ACTFormat'!J117,'[1]PROJECTD.B1F2.Y2022-23Format'!J117)</f>
        <v>370</v>
      </c>
      <c r="K117" s="85">
        <f>IF('[1]Higher of'!$C118="A",'[1]B1F2ADMY2021-22ACTFormat'!K117,'[1]PROJECTD.B1F2.Y2022-23Format'!K117)</f>
        <v>407</v>
      </c>
      <c r="L117" s="85">
        <f>IF('[1]Higher of'!$C118="A",'[1]B1F2ADMY2021-22ACTFormat'!L117,'[1]PROJECTD.B1F2.Y2022-23Format'!L117)</f>
        <v>435</v>
      </c>
      <c r="M117" s="85">
        <f>IF('[1]Higher of'!$C118="A",'[1]B1F2ADMY2021-22ACTFormat'!M117,'[1]PROJECTD.B1F2.Y2022-23Format'!M117)</f>
        <v>422</v>
      </c>
      <c r="N117" s="85">
        <f>IF('[1]Higher of'!$C118="A",'[1]B1F2ADMY2021-22ACTFormat'!N117,'[1]PROJECTD.B1F2.Y2022-23Format'!N117)</f>
        <v>366</v>
      </c>
      <c r="O117" s="85">
        <f>IF('[1]Higher of'!$C118="A",'[1]B1F2ADMY2021-22ACTFormat'!O117,'[1]PROJECTD.B1F2.Y2022-23Format'!O117)</f>
        <v>340</v>
      </c>
      <c r="P117" s="86">
        <f t="shared" si="1"/>
        <v>4699</v>
      </c>
      <c r="S117" s="87"/>
      <c r="U117" s="87"/>
    </row>
    <row r="118" spans="1:21">
      <c r="A118" s="84" t="s">
        <v>243</v>
      </c>
      <c r="B118" s="84" t="s">
        <v>244</v>
      </c>
      <c r="C118" s="85">
        <f>IF('[1]Higher of'!$C119="A",'[1]B1F2ADMY2021-22ACTFormat'!C118,'[1]PROJECTD.B1F2.Y2022-23Format'!C118)</f>
        <v>1343</v>
      </c>
      <c r="D118" s="85">
        <f>IF('[1]Higher of'!$C119="A",'[1]B1F2ADMY2021-22ACTFormat'!D118,'[1]PROJECTD.B1F2.Y2022-23Format'!D118)</f>
        <v>1439</v>
      </c>
      <c r="E118" s="85">
        <f>IF('[1]Higher of'!$C119="A",'[1]B1F2ADMY2021-22ACTFormat'!E118,'[1]PROJECTD.B1F2.Y2022-23Format'!E118)</f>
        <v>1312</v>
      </c>
      <c r="F118" s="85">
        <f>IF('[1]Higher of'!$C119="A",'[1]B1F2ADMY2021-22ACTFormat'!F118,'[1]PROJECTD.B1F2.Y2022-23Format'!F118)</f>
        <v>1357</v>
      </c>
      <c r="G118" s="85">
        <f>IF('[1]Higher of'!$C119="A",'[1]B1F2ADMY2021-22ACTFormat'!G118,'[1]PROJECTD.B1F2.Y2022-23Format'!G118)</f>
        <v>1366</v>
      </c>
      <c r="H118" s="85">
        <f>IF('[1]Higher of'!$C119="A",'[1]B1F2ADMY2021-22ACTFormat'!H118,'[1]PROJECTD.B1F2.Y2022-23Format'!H118)</f>
        <v>1343</v>
      </c>
      <c r="I118" s="85">
        <f>IF('[1]Higher of'!$C119="A",'[1]B1F2ADMY2021-22ACTFormat'!I118,'[1]PROJECTD.B1F2.Y2022-23Format'!I118)</f>
        <v>1359</v>
      </c>
      <c r="J118" s="85">
        <f>IF('[1]Higher of'!$C119="A",'[1]B1F2ADMY2021-22ACTFormat'!J118,'[1]PROJECTD.B1F2.Y2022-23Format'!J118)</f>
        <v>1423</v>
      </c>
      <c r="K118" s="85">
        <f>IF('[1]Higher of'!$C119="A",'[1]B1F2ADMY2021-22ACTFormat'!K118,'[1]PROJECTD.B1F2.Y2022-23Format'!K118)</f>
        <v>1303</v>
      </c>
      <c r="L118" s="85">
        <f>IF('[1]Higher of'!$C119="A",'[1]B1F2ADMY2021-22ACTFormat'!L118,'[1]PROJECTD.B1F2.Y2022-23Format'!L118)</f>
        <v>1536</v>
      </c>
      <c r="M118" s="85">
        <f>IF('[1]Higher of'!$C119="A",'[1]B1F2ADMY2021-22ACTFormat'!M118,'[1]PROJECTD.B1F2.Y2022-23Format'!M118)</f>
        <v>1549</v>
      </c>
      <c r="N118" s="85">
        <f>IF('[1]Higher of'!$C119="A",'[1]B1F2ADMY2021-22ACTFormat'!N118,'[1]PROJECTD.B1F2.Y2022-23Format'!N118)</f>
        <v>1192</v>
      </c>
      <c r="O118" s="85">
        <f>IF('[1]Higher of'!$C119="A",'[1]B1F2ADMY2021-22ACTFormat'!O118,'[1]PROJECTD.B1F2.Y2022-23Format'!O118)</f>
        <v>1108</v>
      </c>
      <c r="P118" s="86">
        <f t="shared" si="1"/>
        <v>17630</v>
      </c>
      <c r="S118" s="87"/>
      <c r="U118" s="87"/>
    </row>
    <row r="119" spans="1:21">
      <c r="A119" s="84" t="s">
        <v>245</v>
      </c>
      <c r="B119" s="84" t="s">
        <v>246</v>
      </c>
      <c r="C119" s="85">
        <f>IF('[1]Higher of'!$C120="A",'[1]B1F2ADMY2021-22ACTFormat'!C119,'[1]PROJECTD.B1F2.Y2022-23Format'!C119)</f>
        <v>613</v>
      </c>
      <c r="D119" s="85">
        <f>IF('[1]Higher of'!$C120="A",'[1]B1F2ADMY2021-22ACTFormat'!D119,'[1]PROJECTD.B1F2.Y2022-23Format'!D119)</f>
        <v>675</v>
      </c>
      <c r="E119" s="85">
        <f>IF('[1]Higher of'!$C120="A",'[1]B1F2ADMY2021-22ACTFormat'!E119,'[1]PROJECTD.B1F2.Y2022-23Format'!E119)</f>
        <v>609</v>
      </c>
      <c r="F119" s="85">
        <f>IF('[1]Higher of'!$C120="A",'[1]B1F2ADMY2021-22ACTFormat'!F119,'[1]PROJECTD.B1F2.Y2022-23Format'!F119)</f>
        <v>600</v>
      </c>
      <c r="G119" s="85">
        <f>IF('[1]Higher of'!$C120="A",'[1]B1F2ADMY2021-22ACTFormat'!G119,'[1]PROJECTD.B1F2.Y2022-23Format'!G119)</f>
        <v>638</v>
      </c>
      <c r="H119" s="85">
        <f>IF('[1]Higher of'!$C120="A",'[1]B1F2ADMY2021-22ACTFormat'!H119,'[1]PROJECTD.B1F2.Y2022-23Format'!H119)</f>
        <v>597</v>
      </c>
      <c r="I119" s="85">
        <f>IF('[1]Higher of'!$C120="A",'[1]B1F2ADMY2021-22ACTFormat'!I119,'[1]PROJECTD.B1F2.Y2022-23Format'!I119)</f>
        <v>636</v>
      </c>
      <c r="J119" s="85">
        <f>IF('[1]Higher of'!$C120="A",'[1]B1F2ADMY2021-22ACTFormat'!J119,'[1]PROJECTD.B1F2.Y2022-23Format'!J119)</f>
        <v>642</v>
      </c>
      <c r="K119" s="85">
        <f>IF('[1]Higher of'!$C120="A",'[1]B1F2ADMY2021-22ACTFormat'!K119,'[1]PROJECTD.B1F2.Y2022-23Format'!K119)</f>
        <v>641</v>
      </c>
      <c r="L119" s="85">
        <f>IF('[1]Higher of'!$C120="A",'[1]B1F2ADMY2021-22ACTFormat'!L119,'[1]PROJECTD.B1F2.Y2022-23Format'!L119)</f>
        <v>803</v>
      </c>
      <c r="M119" s="85">
        <f>IF('[1]Higher of'!$C120="A",'[1]B1F2ADMY2021-22ACTFormat'!M119,'[1]PROJECTD.B1F2.Y2022-23Format'!M119)</f>
        <v>746</v>
      </c>
      <c r="N119" s="85">
        <f>IF('[1]Higher of'!$C120="A",'[1]B1F2ADMY2021-22ACTFormat'!N119,'[1]PROJECTD.B1F2.Y2022-23Format'!N119)</f>
        <v>600</v>
      </c>
      <c r="O119" s="85">
        <f>IF('[1]Higher of'!$C120="A",'[1]B1F2ADMY2021-22ACTFormat'!O119,'[1]PROJECTD.B1F2.Y2022-23Format'!O119)</f>
        <v>670</v>
      </c>
      <c r="P119" s="86">
        <f t="shared" si="1"/>
        <v>8470</v>
      </c>
      <c r="S119" s="87"/>
      <c r="U119" s="87"/>
    </row>
    <row r="120" spans="1:21">
      <c r="A120" s="84" t="s">
        <v>247</v>
      </c>
      <c r="B120" s="84" t="s">
        <v>248</v>
      </c>
      <c r="C120" s="85">
        <f>IF('[1]Higher of'!$C121="A",'[1]B1F2ADMY2021-22ACTFormat'!C120,'[1]PROJECTD.B1F2.Y2022-23Format'!C120)</f>
        <v>731</v>
      </c>
      <c r="D120" s="85">
        <f>IF('[1]Higher of'!$C121="A",'[1]B1F2ADMY2021-22ACTFormat'!D120,'[1]PROJECTD.B1F2.Y2022-23Format'!D120)</f>
        <v>881</v>
      </c>
      <c r="E120" s="85">
        <f>IF('[1]Higher of'!$C121="A",'[1]B1F2ADMY2021-22ACTFormat'!E120,'[1]PROJECTD.B1F2.Y2022-23Format'!E120)</f>
        <v>721</v>
      </c>
      <c r="F120" s="85">
        <f>IF('[1]Higher of'!$C121="A",'[1]B1F2ADMY2021-22ACTFormat'!F120,'[1]PROJECTD.B1F2.Y2022-23Format'!F120)</f>
        <v>716</v>
      </c>
      <c r="G120" s="85">
        <f>IF('[1]Higher of'!$C121="A",'[1]B1F2ADMY2021-22ACTFormat'!G120,'[1]PROJECTD.B1F2.Y2022-23Format'!G120)</f>
        <v>765</v>
      </c>
      <c r="H120" s="85">
        <f>IF('[1]Higher of'!$C121="A",'[1]B1F2ADMY2021-22ACTFormat'!H120,'[1]PROJECTD.B1F2.Y2022-23Format'!H120)</f>
        <v>758</v>
      </c>
      <c r="I120" s="85">
        <f>IF('[1]Higher of'!$C121="A",'[1]B1F2ADMY2021-22ACTFormat'!I120,'[1]PROJECTD.B1F2.Y2022-23Format'!I120)</f>
        <v>822</v>
      </c>
      <c r="J120" s="85">
        <f>IF('[1]Higher of'!$C121="A",'[1]B1F2ADMY2021-22ACTFormat'!J120,'[1]PROJECTD.B1F2.Y2022-23Format'!J120)</f>
        <v>804</v>
      </c>
      <c r="K120" s="85">
        <f>IF('[1]Higher of'!$C121="A",'[1]B1F2ADMY2021-22ACTFormat'!K120,'[1]PROJECTD.B1F2.Y2022-23Format'!K120)</f>
        <v>878</v>
      </c>
      <c r="L120" s="85">
        <f>IF('[1]Higher of'!$C121="A",'[1]B1F2ADMY2021-22ACTFormat'!L120,'[1]PROJECTD.B1F2.Y2022-23Format'!L120)</f>
        <v>923</v>
      </c>
      <c r="M120" s="85">
        <f>IF('[1]Higher of'!$C121="A",'[1]B1F2ADMY2021-22ACTFormat'!M120,'[1]PROJECTD.B1F2.Y2022-23Format'!M120)</f>
        <v>955</v>
      </c>
      <c r="N120" s="85">
        <f>IF('[1]Higher of'!$C121="A",'[1]B1F2ADMY2021-22ACTFormat'!N120,'[1]PROJECTD.B1F2.Y2022-23Format'!N120)</f>
        <v>725</v>
      </c>
      <c r="O120" s="85">
        <f>IF('[1]Higher of'!$C121="A",'[1]B1F2ADMY2021-22ACTFormat'!O120,'[1]PROJECTD.B1F2.Y2022-23Format'!O120)</f>
        <v>717</v>
      </c>
      <c r="P120" s="86">
        <f t="shared" si="1"/>
        <v>10396</v>
      </c>
      <c r="S120" s="87"/>
      <c r="U120" s="87"/>
    </row>
    <row r="121" spans="1:21">
      <c r="A121" s="84" t="s">
        <v>249</v>
      </c>
      <c r="B121" s="84" t="s">
        <v>250</v>
      </c>
      <c r="C121" s="85">
        <f>IF('[1]Higher of'!$C122="A",'[1]B1F2ADMY2021-22ACTFormat'!C121,'[1]PROJECTD.B1F2.Y2022-23Format'!C121)</f>
        <v>353</v>
      </c>
      <c r="D121" s="85">
        <f>IF('[1]Higher of'!$C122="A",'[1]B1F2ADMY2021-22ACTFormat'!D121,'[1]PROJECTD.B1F2.Y2022-23Format'!D121)</f>
        <v>396</v>
      </c>
      <c r="E121" s="85">
        <f>IF('[1]Higher of'!$C122="A",'[1]B1F2ADMY2021-22ACTFormat'!E121,'[1]PROJECTD.B1F2.Y2022-23Format'!E121)</f>
        <v>355</v>
      </c>
      <c r="F121" s="85">
        <f>IF('[1]Higher of'!$C122="A",'[1]B1F2ADMY2021-22ACTFormat'!F121,'[1]PROJECTD.B1F2.Y2022-23Format'!F121)</f>
        <v>377</v>
      </c>
      <c r="G121" s="85">
        <f>IF('[1]Higher of'!$C122="A",'[1]B1F2ADMY2021-22ACTFormat'!G121,'[1]PROJECTD.B1F2.Y2022-23Format'!G121)</f>
        <v>376</v>
      </c>
      <c r="H121" s="85">
        <f>IF('[1]Higher of'!$C122="A",'[1]B1F2ADMY2021-22ACTFormat'!H121,'[1]PROJECTD.B1F2.Y2022-23Format'!H121)</f>
        <v>376</v>
      </c>
      <c r="I121" s="85">
        <f>IF('[1]Higher of'!$C122="A",'[1]B1F2ADMY2021-22ACTFormat'!I121,'[1]PROJECTD.B1F2.Y2022-23Format'!I121)</f>
        <v>372</v>
      </c>
      <c r="J121" s="85">
        <f>IF('[1]Higher of'!$C122="A",'[1]B1F2ADMY2021-22ACTFormat'!J121,'[1]PROJECTD.B1F2.Y2022-23Format'!J121)</f>
        <v>379</v>
      </c>
      <c r="K121" s="85">
        <f>IF('[1]Higher of'!$C122="A",'[1]B1F2ADMY2021-22ACTFormat'!K121,'[1]PROJECTD.B1F2.Y2022-23Format'!K121)</f>
        <v>419</v>
      </c>
      <c r="L121" s="85">
        <f>IF('[1]Higher of'!$C122="A",'[1]B1F2ADMY2021-22ACTFormat'!L121,'[1]PROJECTD.B1F2.Y2022-23Format'!L121)</f>
        <v>404</v>
      </c>
      <c r="M121" s="85">
        <f>IF('[1]Higher of'!$C122="A",'[1]B1F2ADMY2021-22ACTFormat'!M121,'[1]PROJECTD.B1F2.Y2022-23Format'!M121)</f>
        <v>438</v>
      </c>
      <c r="N121" s="85">
        <f>IF('[1]Higher of'!$C122="A",'[1]B1F2ADMY2021-22ACTFormat'!N121,'[1]PROJECTD.B1F2.Y2022-23Format'!N121)</f>
        <v>377</v>
      </c>
      <c r="O121" s="85">
        <f>IF('[1]Higher of'!$C122="A",'[1]B1F2ADMY2021-22ACTFormat'!O121,'[1]PROJECTD.B1F2.Y2022-23Format'!O121)</f>
        <v>414</v>
      </c>
      <c r="P121" s="86">
        <f t="shared" si="1"/>
        <v>5036</v>
      </c>
      <c r="S121" s="87"/>
      <c r="U121" s="87"/>
    </row>
    <row r="122" spans="1:21">
      <c r="A122" s="84" t="s">
        <v>251</v>
      </c>
      <c r="B122" s="84" t="s">
        <v>252</v>
      </c>
      <c r="C122" s="85">
        <f>IF('[1]Higher of'!$C123="A",'[1]B1F2ADMY2021-22ACTFormat'!C122,'[1]PROJECTD.B1F2.Y2022-23Format'!C122)</f>
        <v>180</v>
      </c>
      <c r="D122" s="85">
        <f>IF('[1]Higher of'!$C123="A",'[1]B1F2ADMY2021-22ACTFormat'!D122,'[1]PROJECTD.B1F2.Y2022-23Format'!D122)</f>
        <v>162</v>
      </c>
      <c r="E122" s="85">
        <f>IF('[1]Higher of'!$C123="A",'[1]B1F2ADMY2021-22ACTFormat'!E122,'[1]PROJECTD.B1F2.Y2022-23Format'!E122)</f>
        <v>138</v>
      </c>
      <c r="F122" s="85">
        <f>IF('[1]Higher of'!$C123="A",'[1]B1F2ADMY2021-22ACTFormat'!F122,'[1]PROJECTD.B1F2.Y2022-23Format'!F122)</f>
        <v>147</v>
      </c>
      <c r="G122" s="85">
        <f>IF('[1]Higher of'!$C123="A",'[1]B1F2ADMY2021-22ACTFormat'!G122,'[1]PROJECTD.B1F2.Y2022-23Format'!G122)</f>
        <v>149</v>
      </c>
      <c r="H122" s="85">
        <f>IF('[1]Higher of'!$C123="A",'[1]B1F2ADMY2021-22ACTFormat'!H122,'[1]PROJECTD.B1F2.Y2022-23Format'!H122)</f>
        <v>149</v>
      </c>
      <c r="I122" s="85">
        <f>IF('[1]Higher of'!$C123="A",'[1]B1F2ADMY2021-22ACTFormat'!I122,'[1]PROJECTD.B1F2.Y2022-23Format'!I122)</f>
        <v>136</v>
      </c>
      <c r="J122" s="85">
        <f>IF('[1]Higher of'!$C123="A",'[1]B1F2ADMY2021-22ACTFormat'!J122,'[1]PROJECTD.B1F2.Y2022-23Format'!J122)</f>
        <v>164</v>
      </c>
      <c r="K122" s="85">
        <f>IF('[1]Higher of'!$C123="A",'[1]B1F2ADMY2021-22ACTFormat'!K122,'[1]PROJECTD.B1F2.Y2022-23Format'!K122)</f>
        <v>155</v>
      </c>
      <c r="L122" s="85">
        <f>IF('[1]Higher of'!$C123="A",'[1]B1F2ADMY2021-22ACTFormat'!L122,'[1]PROJECTD.B1F2.Y2022-23Format'!L122)</f>
        <v>156</v>
      </c>
      <c r="M122" s="85">
        <f>IF('[1]Higher of'!$C123="A",'[1]B1F2ADMY2021-22ACTFormat'!M122,'[1]PROJECTD.B1F2.Y2022-23Format'!M122)</f>
        <v>188</v>
      </c>
      <c r="N122" s="85">
        <f>IF('[1]Higher of'!$C123="A",'[1]B1F2ADMY2021-22ACTFormat'!N122,'[1]PROJECTD.B1F2.Y2022-23Format'!N122)</f>
        <v>142</v>
      </c>
      <c r="O122" s="85">
        <f>IF('[1]Higher of'!$C123="A",'[1]B1F2ADMY2021-22ACTFormat'!O122,'[1]PROJECTD.B1F2.Y2022-23Format'!O122)</f>
        <v>135</v>
      </c>
      <c r="P122" s="86">
        <f t="shared" si="1"/>
        <v>2001</v>
      </c>
      <c r="S122" s="87"/>
      <c r="U122" s="87"/>
    </row>
    <row r="123" spans="1:21" ht="13.5" thickBot="1">
      <c r="A123" s="88"/>
      <c r="B123" s="89" t="s">
        <v>253</v>
      </c>
      <c r="C123" s="90">
        <f t="shared" ref="C123:P123" si="2">SUM(C8:C122)</f>
        <v>103672</v>
      </c>
      <c r="D123" s="90">
        <f t="shared" si="2"/>
        <v>105507</v>
      </c>
      <c r="E123" s="90">
        <f t="shared" si="2"/>
        <v>97170</v>
      </c>
      <c r="F123" s="90">
        <f t="shared" si="2"/>
        <v>101488</v>
      </c>
      <c r="G123" s="90">
        <f t="shared" si="2"/>
        <v>102148</v>
      </c>
      <c r="H123" s="90">
        <f t="shared" si="2"/>
        <v>103003</v>
      </c>
      <c r="I123" s="90">
        <f t="shared" si="2"/>
        <v>104172</v>
      </c>
      <c r="J123" s="90">
        <f t="shared" si="2"/>
        <v>106490</v>
      </c>
      <c r="K123" s="90">
        <f t="shared" si="2"/>
        <v>111658</v>
      </c>
      <c r="L123" s="90">
        <f t="shared" si="2"/>
        <v>130558</v>
      </c>
      <c r="M123" s="90">
        <f t="shared" si="2"/>
        <v>126849</v>
      </c>
      <c r="N123" s="90">
        <f t="shared" si="2"/>
        <v>104363</v>
      </c>
      <c r="O123" s="90">
        <f t="shared" si="2"/>
        <v>100195</v>
      </c>
      <c r="P123" s="90">
        <f t="shared" si="2"/>
        <v>1397273</v>
      </c>
    </row>
    <row r="124" spans="1:21" ht="13.5" thickTop="1">
      <c r="C124" s="92"/>
      <c r="D124" s="92"/>
      <c r="E124" s="92"/>
      <c r="F124" s="92"/>
      <c r="G124" s="92"/>
      <c r="H124" s="92"/>
      <c r="I124" s="92"/>
      <c r="J124" s="92"/>
      <c r="K124" s="92"/>
      <c r="L124" s="92"/>
      <c r="M124" s="92"/>
      <c r="N124" s="92"/>
      <c r="O124" s="92"/>
      <c r="P124" s="92"/>
    </row>
    <row r="125" spans="1:21">
      <c r="C125" s="93"/>
      <c r="D125" s="93"/>
      <c r="E125" s="93"/>
      <c r="F125" s="93"/>
      <c r="G125" s="93"/>
      <c r="H125" s="93"/>
      <c r="I125" s="93"/>
      <c r="J125" s="93"/>
      <c r="K125" s="93"/>
      <c r="L125" s="93"/>
      <c r="M125" s="93"/>
      <c r="N125" s="93"/>
      <c r="O125" s="93"/>
      <c r="P125" s="93"/>
    </row>
    <row r="126" spans="1:21">
      <c r="C126" s="93"/>
      <c r="D126" s="93"/>
      <c r="E126" s="93"/>
      <c r="F126" s="93"/>
      <c r="G126" s="93"/>
      <c r="H126" s="93"/>
      <c r="I126" s="93"/>
      <c r="J126" s="93"/>
      <c r="K126" s="93"/>
      <c r="L126" s="93"/>
      <c r="M126" s="93"/>
      <c r="N126" s="93"/>
      <c r="O126" s="93"/>
      <c r="P126" s="93"/>
    </row>
    <row r="127" spans="1:21">
      <c r="C127" s="93"/>
      <c r="D127" s="93"/>
      <c r="E127" s="93"/>
      <c r="F127" s="93"/>
      <c r="G127" s="93"/>
      <c r="H127" s="93"/>
      <c r="I127" s="93"/>
      <c r="J127" s="93"/>
      <c r="K127" s="93"/>
      <c r="L127" s="93"/>
      <c r="M127" s="80"/>
      <c r="N127" s="94"/>
      <c r="O127" s="93"/>
      <c r="P127" s="93"/>
    </row>
    <row r="128" spans="1:21">
      <c r="C128" s="93"/>
      <c r="D128" s="93"/>
      <c r="E128" s="93"/>
      <c r="F128" s="93"/>
      <c r="G128" s="93"/>
      <c r="H128" s="93"/>
      <c r="I128" s="93"/>
      <c r="J128" s="93"/>
      <c r="K128" s="93"/>
      <c r="L128" s="93"/>
      <c r="M128" s="95"/>
      <c r="N128" s="94"/>
      <c r="O128" s="93"/>
      <c r="P128" s="93"/>
    </row>
    <row r="129" spans="3:16">
      <c r="C129" s="93"/>
      <c r="D129" s="93"/>
      <c r="E129" s="93"/>
      <c r="F129" s="93"/>
      <c r="G129" s="93"/>
      <c r="H129" s="93"/>
      <c r="I129" s="93"/>
      <c r="J129" s="93"/>
      <c r="K129" s="93"/>
      <c r="L129" s="93"/>
      <c r="M129" s="80"/>
      <c r="N129" s="94"/>
      <c r="O129" s="93"/>
      <c r="P129" s="93"/>
    </row>
    <row r="130" spans="3:16" ht="13.5">
      <c r="C130" s="93"/>
      <c r="D130" s="93"/>
      <c r="E130" s="93"/>
      <c r="F130" s="93"/>
      <c r="G130" s="93"/>
      <c r="H130" s="93"/>
      <c r="I130" s="93"/>
      <c r="J130" s="93"/>
      <c r="K130" s="93"/>
      <c r="L130" s="93"/>
      <c r="M130" s="96"/>
      <c r="N130" s="94"/>
      <c r="O130" s="93"/>
      <c r="P130" s="93"/>
    </row>
  </sheetData>
  <mergeCells count="17">
    <mergeCell ref="K5:K6"/>
    <mergeCell ref="L5:L6"/>
    <mergeCell ref="M5:M6"/>
    <mergeCell ref="N5:N6"/>
    <mergeCell ref="O5:O6"/>
    <mergeCell ref="A1:P2"/>
    <mergeCell ref="A5:A6"/>
    <mergeCell ref="B5:B6"/>
    <mergeCell ref="C5:C6"/>
    <mergeCell ref="D5:D6"/>
    <mergeCell ref="E5:E6"/>
    <mergeCell ref="F5:F6"/>
    <mergeCell ref="G5:G6"/>
    <mergeCell ref="H5:H6"/>
    <mergeCell ref="I5:I6"/>
    <mergeCell ref="P5:P6"/>
    <mergeCell ref="J5:J6"/>
  </mergeCells>
  <printOptions horizontalCentered="1"/>
  <pageMargins left="0.25" right="0.25" top="0.5" bottom="0.66" header="0.5" footer="0.17"/>
  <pageSetup orientation="landscape" r:id="rId1"/>
  <headerFooter alignWithMargins="0">
    <oddFooter>&amp;L&amp;"Arial,Italic"&amp;8Division of School Business Services
School Allotments Section
&amp;Z&amp;F&amp;A&amp;C &amp;R&amp;"Arial,Italic"&amp;8 20/11/2021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464CF-F921-4EC9-B4E8-FD9EAB21950D}">
  <sheetPr>
    <tabColor theme="4" tint="0.59999389629810485"/>
  </sheetPr>
  <dimension ref="A1:K40"/>
  <sheetViews>
    <sheetView zoomScaleNormal="100" workbookViewId="0">
      <selection activeCell="D3" sqref="D3"/>
    </sheetView>
  </sheetViews>
  <sheetFormatPr defaultColWidth="12.85546875" defaultRowHeight="15"/>
  <cols>
    <col min="1" max="1" width="1.85546875" customWidth="1"/>
    <col min="2" max="2" width="39.7109375" customWidth="1"/>
    <col min="3" max="3" width="1.28515625" customWidth="1"/>
    <col min="4" max="4" width="37.85546875" customWidth="1"/>
    <col min="5" max="5" width="4.85546875" customWidth="1"/>
    <col min="6" max="6" width="1.85546875" customWidth="1"/>
    <col min="7" max="7" width="19.28515625" customWidth="1"/>
    <col min="8" max="8" width="2.7109375" customWidth="1"/>
    <col min="9" max="9" width="13.140625" customWidth="1"/>
    <col min="10" max="10" width="1.7109375" customWidth="1"/>
    <col min="11" max="11" width="1.85546875" customWidth="1"/>
    <col min="12" max="12" width="10.85546875" customWidth="1"/>
    <col min="257" max="257" width="1.85546875" customWidth="1"/>
    <col min="258" max="258" width="39.7109375" customWidth="1"/>
    <col min="259" max="259" width="1.28515625" customWidth="1"/>
    <col min="260" max="260" width="37.85546875" customWidth="1"/>
    <col min="261" max="261" width="4.85546875" customWidth="1"/>
    <col min="262" max="262" width="1.85546875" customWidth="1"/>
    <col min="263" max="263" width="19.28515625" customWidth="1"/>
    <col min="264" max="264" width="2.7109375" customWidth="1"/>
    <col min="265" max="265" width="13.140625" customWidth="1"/>
    <col min="266" max="266" width="1.7109375" customWidth="1"/>
    <col min="267" max="267" width="1.85546875" customWidth="1"/>
    <col min="268" max="268" width="10.85546875" customWidth="1"/>
    <col min="513" max="513" width="1.85546875" customWidth="1"/>
    <col min="514" max="514" width="39.7109375" customWidth="1"/>
    <col min="515" max="515" width="1.28515625" customWidth="1"/>
    <col min="516" max="516" width="37.85546875" customWidth="1"/>
    <col min="517" max="517" width="4.85546875" customWidth="1"/>
    <col min="518" max="518" width="1.85546875" customWidth="1"/>
    <col min="519" max="519" width="19.28515625" customWidth="1"/>
    <col min="520" max="520" width="2.7109375" customWidth="1"/>
    <col min="521" max="521" width="13.140625" customWidth="1"/>
    <col min="522" max="522" width="1.7109375" customWidth="1"/>
    <col min="523" max="523" width="1.85546875" customWidth="1"/>
    <col min="524" max="524" width="10.85546875" customWidth="1"/>
    <col min="769" max="769" width="1.85546875" customWidth="1"/>
    <col min="770" max="770" width="39.7109375" customWidth="1"/>
    <col min="771" max="771" width="1.28515625" customWidth="1"/>
    <col min="772" max="772" width="37.85546875" customWidth="1"/>
    <col min="773" max="773" width="4.85546875" customWidth="1"/>
    <col min="774" max="774" width="1.85546875" customWidth="1"/>
    <col min="775" max="775" width="19.28515625" customWidth="1"/>
    <col min="776" max="776" width="2.7109375" customWidth="1"/>
    <col min="777" max="777" width="13.140625" customWidth="1"/>
    <col min="778" max="778" width="1.7109375" customWidth="1"/>
    <col min="779" max="779" width="1.85546875" customWidth="1"/>
    <col min="780" max="780" width="10.85546875" customWidth="1"/>
    <col min="1025" max="1025" width="1.85546875" customWidth="1"/>
    <col min="1026" max="1026" width="39.7109375" customWidth="1"/>
    <col min="1027" max="1027" width="1.28515625" customWidth="1"/>
    <col min="1028" max="1028" width="37.85546875" customWidth="1"/>
    <col min="1029" max="1029" width="4.85546875" customWidth="1"/>
    <col min="1030" max="1030" width="1.85546875" customWidth="1"/>
    <col min="1031" max="1031" width="19.28515625" customWidth="1"/>
    <col min="1032" max="1032" width="2.7109375" customWidth="1"/>
    <col min="1033" max="1033" width="13.140625" customWidth="1"/>
    <col min="1034" max="1034" width="1.7109375" customWidth="1"/>
    <col min="1035" max="1035" width="1.85546875" customWidth="1"/>
    <col min="1036" max="1036" width="10.85546875" customWidth="1"/>
    <col min="1281" max="1281" width="1.85546875" customWidth="1"/>
    <col min="1282" max="1282" width="39.7109375" customWidth="1"/>
    <col min="1283" max="1283" width="1.28515625" customWidth="1"/>
    <col min="1284" max="1284" width="37.85546875" customWidth="1"/>
    <col min="1285" max="1285" width="4.85546875" customWidth="1"/>
    <col min="1286" max="1286" width="1.85546875" customWidth="1"/>
    <col min="1287" max="1287" width="19.28515625" customWidth="1"/>
    <col min="1288" max="1288" width="2.7109375" customWidth="1"/>
    <col min="1289" max="1289" width="13.140625" customWidth="1"/>
    <col min="1290" max="1290" width="1.7109375" customWidth="1"/>
    <col min="1291" max="1291" width="1.85546875" customWidth="1"/>
    <col min="1292" max="1292" width="10.85546875" customWidth="1"/>
    <col min="1537" max="1537" width="1.85546875" customWidth="1"/>
    <col min="1538" max="1538" width="39.7109375" customWidth="1"/>
    <col min="1539" max="1539" width="1.28515625" customWidth="1"/>
    <col min="1540" max="1540" width="37.85546875" customWidth="1"/>
    <col min="1541" max="1541" width="4.85546875" customWidth="1"/>
    <col min="1542" max="1542" width="1.85546875" customWidth="1"/>
    <col min="1543" max="1543" width="19.28515625" customWidth="1"/>
    <col min="1544" max="1544" width="2.7109375" customWidth="1"/>
    <col min="1545" max="1545" width="13.140625" customWidth="1"/>
    <col min="1546" max="1546" width="1.7109375" customWidth="1"/>
    <col min="1547" max="1547" width="1.85546875" customWidth="1"/>
    <col min="1548" max="1548" width="10.85546875" customWidth="1"/>
    <col min="1793" max="1793" width="1.85546875" customWidth="1"/>
    <col min="1794" max="1794" width="39.7109375" customWidth="1"/>
    <col min="1795" max="1795" width="1.28515625" customWidth="1"/>
    <col min="1796" max="1796" width="37.85546875" customWidth="1"/>
    <col min="1797" max="1797" width="4.85546875" customWidth="1"/>
    <col min="1798" max="1798" width="1.85546875" customWidth="1"/>
    <col min="1799" max="1799" width="19.28515625" customWidth="1"/>
    <col min="1800" max="1800" width="2.7109375" customWidth="1"/>
    <col min="1801" max="1801" width="13.140625" customWidth="1"/>
    <col min="1802" max="1802" width="1.7109375" customWidth="1"/>
    <col min="1803" max="1803" width="1.85546875" customWidth="1"/>
    <col min="1804" max="1804" width="10.85546875" customWidth="1"/>
    <col min="2049" max="2049" width="1.85546875" customWidth="1"/>
    <col min="2050" max="2050" width="39.7109375" customWidth="1"/>
    <col min="2051" max="2051" width="1.28515625" customWidth="1"/>
    <col min="2052" max="2052" width="37.85546875" customWidth="1"/>
    <col min="2053" max="2053" width="4.85546875" customWidth="1"/>
    <col min="2054" max="2054" width="1.85546875" customWidth="1"/>
    <col min="2055" max="2055" width="19.28515625" customWidth="1"/>
    <col min="2056" max="2056" width="2.7109375" customWidth="1"/>
    <col min="2057" max="2057" width="13.140625" customWidth="1"/>
    <col min="2058" max="2058" width="1.7109375" customWidth="1"/>
    <col min="2059" max="2059" width="1.85546875" customWidth="1"/>
    <col min="2060" max="2060" width="10.85546875" customWidth="1"/>
    <col min="2305" max="2305" width="1.85546875" customWidth="1"/>
    <col min="2306" max="2306" width="39.7109375" customWidth="1"/>
    <col min="2307" max="2307" width="1.28515625" customWidth="1"/>
    <col min="2308" max="2308" width="37.85546875" customWidth="1"/>
    <col min="2309" max="2309" width="4.85546875" customWidth="1"/>
    <col min="2310" max="2310" width="1.85546875" customWidth="1"/>
    <col min="2311" max="2311" width="19.28515625" customWidth="1"/>
    <col min="2312" max="2312" width="2.7109375" customWidth="1"/>
    <col min="2313" max="2313" width="13.140625" customWidth="1"/>
    <col min="2314" max="2314" width="1.7109375" customWidth="1"/>
    <col min="2315" max="2315" width="1.85546875" customWidth="1"/>
    <col min="2316" max="2316" width="10.85546875" customWidth="1"/>
    <col min="2561" max="2561" width="1.85546875" customWidth="1"/>
    <col min="2562" max="2562" width="39.7109375" customWidth="1"/>
    <col min="2563" max="2563" width="1.28515625" customWidth="1"/>
    <col min="2564" max="2564" width="37.85546875" customWidth="1"/>
    <col min="2565" max="2565" width="4.85546875" customWidth="1"/>
    <col min="2566" max="2566" width="1.85546875" customWidth="1"/>
    <col min="2567" max="2567" width="19.28515625" customWidth="1"/>
    <col min="2568" max="2568" width="2.7109375" customWidth="1"/>
    <col min="2569" max="2569" width="13.140625" customWidth="1"/>
    <col min="2570" max="2570" width="1.7109375" customWidth="1"/>
    <col min="2571" max="2571" width="1.85546875" customWidth="1"/>
    <col min="2572" max="2572" width="10.85546875" customWidth="1"/>
    <col min="2817" max="2817" width="1.85546875" customWidth="1"/>
    <col min="2818" max="2818" width="39.7109375" customWidth="1"/>
    <col min="2819" max="2819" width="1.28515625" customWidth="1"/>
    <col min="2820" max="2820" width="37.85546875" customWidth="1"/>
    <col min="2821" max="2821" width="4.85546875" customWidth="1"/>
    <col min="2822" max="2822" width="1.85546875" customWidth="1"/>
    <col min="2823" max="2823" width="19.28515625" customWidth="1"/>
    <col min="2824" max="2824" width="2.7109375" customWidth="1"/>
    <col min="2825" max="2825" width="13.140625" customWidth="1"/>
    <col min="2826" max="2826" width="1.7109375" customWidth="1"/>
    <col min="2827" max="2827" width="1.85546875" customWidth="1"/>
    <col min="2828" max="2828" width="10.85546875" customWidth="1"/>
    <col min="3073" max="3073" width="1.85546875" customWidth="1"/>
    <col min="3074" max="3074" width="39.7109375" customWidth="1"/>
    <col min="3075" max="3075" width="1.28515625" customWidth="1"/>
    <col min="3076" max="3076" width="37.85546875" customWidth="1"/>
    <col min="3077" max="3077" width="4.85546875" customWidth="1"/>
    <col min="3078" max="3078" width="1.85546875" customWidth="1"/>
    <col min="3079" max="3079" width="19.28515625" customWidth="1"/>
    <col min="3080" max="3080" width="2.7109375" customWidth="1"/>
    <col min="3081" max="3081" width="13.140625" customWidth="1"/>
    <col min="3082" max="3082" width="1.7109375" customWidth="1"/>
    <col min="3083" max="3083" width="1.85546875" customWidth="1"/>
    <col min="3084" max="3084" width="10.85546875" customWidth="1"/>
    <col min="3329" max="3329" width="1.85546875" customWidth="1"/>
    <col min="3330" max="3330" width="39.7109375" customWidth="1"/>
    <col min="3331" max="3331" width="1.28515625" customWidth="1"/>
    <col min="3332" max="3332" width="37.85546875" customWidth="1"/>
    <col min="3333" max="3333" width="4.85546875" customWidth="1"/>
    <col min="3334" max="3334" width="1.85546875" customWidth="1"/>
    <col min="3335" max="3335" width="19.28515625" customWidth="1"/>
    <col min="3336" max="3336" width="2.7109375" customWidth="1"/>
    <col min="3337" max="3337" width="13.140625" customWidth="1"/>
    <col min="3338" max="3338" width="1.7109375" customWidth="1"/>
    <col min="3339" max="3339" width="1.85546875" customWidth="1"/>
    <col min="3340" max="3340" width="10.85546875" customWidth="1"/>
    <col min="3585" max="3585" width="1.85546875" customWidth="1"/>
    <col min="3586" max="3586" width="39.7109375" customWidth="1"/>
    <col min="3587" max="3587" width="1.28515625" customWidth="1"/>
    <col min="3588" max="3588" width="37.85546875" customWidth="1"/>
    <col min="3589" max="3589" width="4.85546875" customWidth="1"/>
    <col min="3590" max="3590" width="1.85546875" customWidth="1"/>
    <col min="3591" max="3591" width="19.28515625" customWidth="1"/>
    <col min="3592" max="3592" width="2.7109375" customWidth="1"/>
    <col min="3593" max="3593" width="13.140625" customWidth="1"/>
    <col min="3594" max="3594" width="1.7109375" customWidth="1"/>
    <col min="3595" max="3595" width="1.85546875" customWidth="1"/>
    <col min="3596" max="3596" width="10.85546875" customWidth="1"/>
    <col min="3841" max="3841" width="1.85546875" customWidth="1"/>
    <col min="3842" max="3842" width="39.7109375" customWidth="1"/>
    <col min="3843" max="3843" width="1.28515625" customWidth="1"/>
    <col min="3844" max="3844" width="37.85546875" customWidth="1"/>
    <col min="3845" max="3845" width="4.85546875" customWidth="1"/>
    <col min="3846" max="3846" width="1.85546875" customWidth="1"/>
    <col min="3847" max="3847" width="19.28515625" customWidth="1"/>
    <col min="3848" max="3848" width="2.7109375" customWidth="1"/>
    <col min="3849" max="3849" width="13.140625" customWidth="1"/>
    <col min="3850" max="3850" width="1.7109375" customWidth="1"/>
    <col min="3851" max="3851" width="1.85546875" customWidth="1"/>
    <col min="3852" max="3852" width="10.85546875" customWidth="1"/>
    <col min="4097" max="4097" width="1.85546875" customWidth="1"/>
    <col min="4098" max="4098" width="39.7109375" customWidth="1"/>
    <col min="4099" max="4099" width="1.28515625" customWidth="1"/>
    <col min="4100" max="4100" width="37.85546875" customWidth="1"/>
    <col min="4101" max="4101" width="4.85546875" customWidth="1"/>
    <col min="4102" max="4102" width="1.85546875" customWidth="1"/>
    <col min="4103" max="4103" width="19.28515625" customWidth="1"/>
    <col min="4104" max="4104" width="2.7109375" customWidth="1"/>
    <col min="4105" max="4105" width="13.140625" customWidth="1"/>
    <col min="4106" max="4106" width="1.7109375" customWidth="1"/>
    <col min="4107" max="4107" width="1.85546875" customWidth="1"/>
    <col min="4108" max="4108" width="10.85546875" customWidth="1"/>
    <col min="4353" max="4353" width="1.85546875" customWidth="1"/>
    <col min="4354" max="4354" width="39.7109375" customWidth="1"/>
    <col min="4355" max="4355" width="1.28515625" customWidth="1"/>
    <col min="4356" max="4356" width="37.85546875" customWidth="1"/>
    <col min="4357" max="4357" width="4.85546875" customWidth="1"/>
    <col min="4358" max="4358" width="1.85546875" customWidth="1"/>
    <col min="4359" max="4359" width="19.28515625" customWidth="1"/>
    <col min="4360" max="4360" width="2.7109375" customWidth="1"/>
    <col min="4361" max="4361" width="13.140625" customWidth="1"/>
    <col min="4362" max="4362" width="1.7109375" customWidth="1"/>
    <col min="4363" max="4363" width="1.85546875" customWidth="1"/>
    <col min="4364" max="4364" width="10.85546875" customWidth="1"/>
    <col min="4609" max="4609" width="1.85546875" customWidth="1"/>
    <col min="4610" max="4610" width="39.7109375" customWidth="1"/>
    <col min="4611" max="4611" width="1.28515625" customWidth="1"/>
    <col min="4612" max="4612" width="37.85546875" customWidth="1"/>
    <col min="4613" max="4613" width="4.85546875" customWidth="1"/>
    <col min="4614" max="4614" width="1.85546875" customWidth="1"/>
    <col min="4615" max="4615" width="19.28515625" customWidth="1"/>
    <col min="4616" max="4616" width="2.7109375" customWidth="1"/>
    <col min="4617" max="4617" width="13.140625" customWidth="1"/>
    <col min="4618" max="4618" width="1.7109375" customWidth="1"/>
    <col min="4619" max="4619" width="1.85546875" customWidth="1"/>
    <col min="4620" max="4620" width="10.85546875" customWidth="1"/>
    <col min="4865" max="4865" width="1.85546875" customWidth="1"/>
    <col min="4866" max="4866" width="39.7109375" customWidth="1"/>
    <col min="4867" max="4867" width="1.28515625" customWidth="1"/>
    <col min="4868" max="4868" width="37.85546875" customWidth="1"/>
    <col min="4869" max="4869" width="4.85546875" customWidth="1"/>
    <col min="4870" max="4870" width="1.85546875" customWidth="1"/>
    <col min="4871" max="4871" width="19.28515625" customWidth="1"/>
    <col min="4872" max="4872" width="2.7109375" customWidth="1"/>
    <col min="4873" max="4873" width="13.140625" customWidth="1"/>
    <col min="4874" max="4874" width="1.7109375" customWidth="1"/>
    <col min="4875" max="4875" width="1.85546875" customWidth="1"/>
    <col min="4876" max="4876" width="10.85546875" customWidth="1"/>
    <col min="5121" max="5121" width="1.85546875" customWidth="1"/>
    <col min="5122" max="5122" width="39.7109375" customWidth="1"/>
    <col min="5123" max="5123" width="1.28515625" customWidth="1"/>
    <col min="5124" max="5124" width="37.85546875" customWidth="1"/>
    <col min="5125" max="5125" width="4.85546875" customWidth="1"/>
    <col min="5126" max="5126" width="1.85546875" customWidth="1"/>
    <col min="5127" max="5127" width="19.28515625" customWidth="1"/>
    <col min="5128" max="5128" width="2.7109375" customWidth="1"/>
    <col min="5129" max="5129" width="13.140625" customWidth="1"/>
    <col min="5130" max="5130" width="1.7109375" customWidth="1"/>
    <col min="5131" max="5131" width="1.85546875" customWidth="1"/>
    <col min="5132" max="5132" width="10.85546875" customWidth="1"/>
    <col min="5377" max="5377" width="1.85546875" customWidth="1"/>
    <col min="5378" max="5378" width="39.7109375" customWidth="1"/>
    <col min="5379" max="5379" width="1.28515625" customWidth="1"/>
    <col min="5380" max="5380" width="37.85546875" customWidth="1"/>
    <col min="5381" max="5381" width="4.85546875" customWidth="1"/>
    <col min="5382" max="5382" width="1.85546875" customWidth="1"/>
    <col min="5383" max="5383" width="19.28515625" customWidth="1"/>
    <col min="5384" max="5384" width="2.7109375" customWidth="1"/>
    <col min="5385" max="5385" width="13.140625" customWidth="1"/>
    <col min="5386" max="5386" width="1.7109375" customWidth="1"/>
    <col min="5387" max="5387" width="1.85546875" customWidth="1"/>
    <col min="5388" max="5388" width="10.85546875" customWidth="1"/>
    <col min="5633" max="5633" width="1.85546875" customWidth="1"/>
    <col min="5634" max="5634" width="39.7109375" customWidth="1"/>
    <col min="5635" max="5635" width="1.28515625" customWidth="1"/>
    <col min="5636" max="5636" width="37.85546875" customWidth="1"/>
    <col min="5637" max="5637" width="4.85546875" customWidth="1"/>
    <col min="5638" max="5638" width="1.85546875" customWidth="1"/>
    <col min="5639" max="5639" width="19.28515625" customWidth="1"/>
    <col min="5640" max="5640" width="2.7109375" customWidth="1"/>
    <col min="5641" max="5641" width="13.140625" customWidth="1"/>
    <col min="5642" max="5642" width="1.7109375" customWidth="1"/>
    <col min="5643" max="5643" width="1.85546875" customWidth="1"/>
    <col min="5644" max="5644" width="10.85546875" customWidth="1"/>
    <col min="5889" max="5889" width="1.85546875" customWidth="1"/>
    <col min="5890" max="5890" width="39.7109375" customWidth="1"/>
    <col min="5891" max="5891" width="1.28515625" customWidth="1"/>
    <col min="5892" max="5892" width="37.85546875" customWidth="1"/>
    <col min="5893" max="5893" width="4.85546875" customWidth="1"/>
    <col min="5894" max="5894" width="1.85546875" customWidth="1"/>
    <col min="5895" max="5895" width="19.28515625" customWidth="1"/>
    <col min="5896" max="5896" width="2.7109375" customWidth="1"/>
    <col min="5897" max="5897" width="13.140625" customWidth="1"/>
    <col min="5898" max="5898" width="1.7109375" customWidth="1"/>
    <col min="5899" max="5899" width="1.85546875" customWidth="1"/>
    <col min="5900" max="5900" width="10.85546875" customWidth="1"/>
    <col min="6145" max="6145" width="1.85546875" customWidth="1"/>
    <col min="6146" max="6146" width="39.7109375" customWidth="1"/>
    <col min="6147" max="6147" width="1.28515625" customWidth="1"/>
    <col min="6148" max="6148" width="37.85546875" customWidth="1"/>
    <col min="6149" max="6149" width="4.85546875" customWidth="1"/>
    <col min="6150" max="6150" width="1.85546875" customWidth="1"/>
    <col min="6151" max="6151" width="19.28515625" customWidth="1"/>
    <col min="6152" max="6152" width="2.7109375" customWidth="1"/>
    <col min="6153" max="6153" width="13.140625" customWidth="1"/>
    <col min="6154" max="6154" width="1.7109375" customWidth="1"/>
    <col min="6155" max="6155" width="1.85546875" customWidth="1"/>
    <col min="6156" max="6156" width="10.85546875" customWidth="1"/>
    <col min="6401" max="6401" width="1.85546875" customWidth="1"/>
    <col min="6402" max="6402" width="39.7109375" customWidth="1"/>
    <col min="6403" max="6403" width="1.28515625" customWidth="1"/>
    <col min="6404" max="6404" width="37.85546875" customWidth="1"/>
    <col min="6405" max="6405" width="4.85546875" customWidth="1"/>
    <col min="6406" max="6406" width="1.85546875" customWidth="1"/>
    <col min="6407" max="6407" width="19.28515625" customWidth="1"/>
    <col min="6408" max="6408" width="2.7109375" customWidth="1"/>
    <col min="6409" max="6409" width="13.140625" customWidth="1"/>
    <col min="6410" max="6410" width="1.7109375" customWidth="1"/>
    <col min="6411" max="6411" width="1.85546875" customWidth="1"/>
    <col min="6412" max="6412" width="10.85546875" customWidth="1"/>
    <col min="6657" max="6657" width="1.85546875" customWidth="1"/>
    <col min="6658" max="6658" width="39.7109375" customWidth="1"/>
    <col min="6659" max="6659" width="1.28515625" customWidth="1"/>
    <col min="6660" max="6660" width="37.85546875" customWidth="1"/>
    <col min="6661" max="6661" width="4.85546875" customWidth="1"/>
    <col min="6662" max="6662" width="1.85546875" customWidth="1"/>
    <col min="6663" max="6663" width="19.28515625" customWidth="1"/>
    <col min="6664" max="6664" width="2.7109375" customWidth="1"/>
    <col min="6665" max="6665" width="13.140625" customWidth="1"/>
    <col min="6666" max="6666" width="1.7109375" customWidth="1"/>
    <col min="6667" max="6667" width="1.85546875" customWidth="1"/>
    <col min="6668" max="6668" width="10.85546875" customWidth="1"/>
    <col min="6913" max="6913" width="1.85546875" customWidth="1"/>
    <col min="6914" max="6914" width="39.7109375" customWidth="1"/>
    <col min="6915" max="6915" width="1.28515625" customWidth="1"/>
    <col min="6916" max="6916" width="37.85546875" customWidth="1"/>
    <col min="6917" max="6917" width="4.85546875" customWidth="1"/>
    <col min="6918" max="6918" width="1.85546875" customWidth="1"/>
    <col min="6919" max="6919" width="19.28515625" customWidth="1"/>
    <col min="6920" max="6920" width="2.7109375" customWidth="1"/>
    <col min="6921" max="6921" width="13.140625" customWidth="1"/>
    <col min="6922" max="6922" width="1.7109375" customWidth="1"/>
    <col min="6923" max="6923" width="1.85546875" customWidth="1"/>
    <col min="6924" max="6924" width="10.85546875" customWidth="1"/>
    <col min="7169" max="7169" width="1.85546875" customWidth="1"/>
    <col min="7170" max="7170" width="39.7109375" customWidth="1"/>
    <col min="7171" max="7171" width="1.28515625" customWidth="1"/>
    <col min="7172" max="7172" width="37.85546875" customWidth="1"/>
    <col min="7173" max="7173" width="4.85546875" customWidth="1"/>
    <col min="7174" max="7174" width="1.85546875" customWidth="1"/>
    <col min="7175" max="7175" width="19.28515625" customWidth="1"/>
    <col min="7176" max="7176" width="2.7109375" customWidth="1"/>
    <col min="7177" max="7177" width="13.140625" customWidth="1"/>
    <col min="7178" max="7178" width="1.7109375" customWidth="1"/>
    <col min="7179" max="7179" width="1.85546875" customWidth="1"/>
    <col min="7180" max="7180" width="10.85546875" customWidth="1"/>
    <col min="7425" max="7425" width="1.85546875" customWidth="1"/>
    <col min="7426" max="7426" width="39.7109375" customWidth="1"/>
    <col min="7427" max="7427" width="1.28515625" customWidth="1"/>
    <col min="7428" max="7428" width="37.85546875" customWidth="1"/>
    <col min="7429" max="7429" width="4.85546875" customWidth="1"/>
    <col min="7430" max="7430" width="1.85546875" customWidth="1"/>
    <col min="7431" max="7431" width="19.28515625" customWidth="1"/>
    <col min="7432" max="7432" width="2.7109375" customWidth="1"/>
    <col min="7433" max="7433" width="13.140625" customWidth="1"/>
    <col min="7434" max="7434" width="1.7109375" customWidth="1"/>
    <col min="7435" max="7435" width="1.85546875" customWidth="1"/>
    <col min="7436" max="7436" width="10.85546875" customWidth="1"/>
    <col min="7681" max="7681" width="1.85546875" customWidth="1"/>
    <col min="7682" max="7682" width="39.7109375" customWidth="1"/>
    <col min="7683" max="7683" width="1.28515625" customWidth="1"/>
    <col min="7684" max="7684" width="37.85546875" customWidth="1"/>
    <col min="7685" max="7685" width="4.85546875" customWidth="1"/>
    <col min="7686" max="7686" width="1.85546875" customWidth="1"/>
    <col min="7687" max="7687" width="19.28515625" customWidth="1"/>
    <col min="7688" max="7688" width="2.7109375" customWidth="1"/>
    <col min="7689" max="7689" width="13.140625" customWidth="1"/>
    <col min="7690" max="7690" width="1.7109375" customWidth="1"/>
    <col min="7691" max="7691" width="1.85546875" customWidth="1"/>
    <col min="7692" max="7692" width="10.85546875" customWidth="1"/>
    <col min="7937" max="7937" width="1.85546875" customWidth="1"/>
    <col min="7938" max="7938" width="39.7109375" customWidth="1"/>
    <col min="7939" max="7939" width="1.28515625" customWidth="1"/>
    <col min="7940" max="7940" width="37.85546875" customWidth="1"/>
    <col min="7941" max="7941" width="4.85546875" customWidth="1"/>
    <col min="7942" max="7942" width="1.85546875" customWidth="1"/>
    <col min="7943" max="7943" width="19.28515625" customWidth="1"/>
    <col min="7944" max="7944" width="2.7109375" customWidth="1"/>
    <col min="7945" max="7945" width="13.140625" customWidth="1"/>
    <col min="7946" max="7946" width="1.7109375" customWidth="1"/>
    <col min="7947" max="7947" width="1.85546875" customWidth="1"/>
    <col min="7948" max="7948" width="10.85546875" customWidth="1"/>
    <col min="8193" max="8193" width="1.85546875" customWidth="1"/>
    <col min="8194" max="8194" width="39.7109375" customWidth="1"/>
    <col min="8195" max="8195" width="1.28515625" customWidth="1"/>
    <col min="8196" max="8196" width="37.85546875" customWidth="1"/>
    <col min="8197" max="8197" width="4.85546875" customWidth="1"/>
    <col min="8198" max="8198" width="1.85546875" customWidth="1"/>
    <col min="8199" max="8199" width="19.28515625" customWidth="1"/>
    <col min="8200" max="8200" width="2.7109375" customWidth="1"/>
    <col min="8201" max="8201" width="13.140625" customWidth="1"/>
    <col min="8202" max="8202" width="1.7109375" customWidth="1"/>
    <col min="8203" max="8203" width="1.85546875" customWidth="1"/>
    <col min="8204" max="8204" width="10.85546875" customWidth="1"/>
    <col min="8449" max="8449" width="1.85546875" customWidth="1"/>
    <col min="8450" max="8450" width="39.7109375" customWidth="1"/>
    <col min="8451" max="8451" width="1.28515625" customWidth="1"/>
    <col min="8452" max="8452" width="37.85546875" customWidth="1"/>
    <col min="8453" max="8453" width="4.85546875" customWidth="1"/>
    <col min="8454" max="8454" width="1.85546875" customWidth="1"/>
    <col min="8455" max="8455" width="19.28515625" customWidth="1"/>
    <col min="8456" max="8456" width="2.7109375" customWidth="1"/>
    <col min="8457" max="8457" width="13.140625" customWidth="1"/>
    <col min="8458" max="8458" width="1.7109375" customWidth="1"/>
    <col min="8459" max="8459" width="1.85546875" customWidth="1"/>
    <col min="8460" max="8460" width="10.85546875" customWidth="1"/>
    <col min="8705" max="8705" width="1.85546875" customWidth="1"/>
    <col min="8706" max="8706" width="39.7109375" customWidth="1"/>
    <col min="8707" max="8707" width="1.28515625" customWidth="1"/>
    <col min="8708" max="8708" width="37.85546875" customWidth="1"/>
    <col min="8709" max="8709" width="4.85546875" customWidth="1"/>
    <col min="8710" max="8710" width="1.85546875" customWidth="1"/>
    <col min="8711" max="8711" width="19.28515625" customWidth="1"/>
    <col min="8712" max="8712" width="2.7109375" customWidth="1"/>
    <col min="8713" max="8713" width="13.140625" customWidth="1"/>
    <col min="8714" max="8714" width="1.7109375" customWidth="1"/>
    <col min="8715" max="8715" width="1.85546875" customWidth="1"/>
    <col min="8716" max="8716" width="10.85546875" customWidth="1"/>
    <col min="8961" max="8961" width="1.85546875" customWidth="1"/>
    <col min="8962" max="8962" width="39.7109375" customWidth="1"/>
    <col min="8963" max="8963" width="1.28515625" customWidth="1"/>
    <col min="8964" max="8964" width="37.85546875" customWidth="1"/>
    <col min="8965" max="8965" width="4.85546875" customWidth="1"/>
    <col min="8966" max="8966" width="1.85546875" customWidth="1"/>
    <col min="8967" max="8967" width="19.28515625" customWidth="1"/>
    <col min="8968" max="8968" width="2.7109375" customWidth="1"/>
    <col min="8969" max="8969" width="13.140625" customWidth="1"/>
    <col min="8970" max="8970" width="1.7109375" customWidth="1"/>
    <col min="8971" max="8971" width="1.85546875" customWidth="1"/>
    <col min="8972" max="8972" width="10.85546875" customWidth="1"/>
    <col min="9217" max="9217" width="1.85546875" customWidth="1"/>
    <col min="9218" max="9218" width="39.7109375" customWidth="1"/>
    <col min="9219" max="9219" width="1.28515625" customWidth="1"/>
    <col min="9220" max="9220" width="37.85546875" customWidth="1"/>
    <col min="9221" max="9221" width="4.85546875" customWidth="1"/>
    <col min="9222" max="9222" width="1.85546875" customWidth="1"/>
    <col min="9223" max="9223" width="19.28515625" customWidth="1"/>
    <col min="9224" max="9224" width="2.7109375" customWidth="1"/>
    <col min="9225" max="9225" width="13.140625" customWidth="1"/>
    <col min="9226" max="9226" width="1.7109375" customWidth="1"/>
    <col min="9227" max="9227" width="1.85546875" customWidth="1"/>
    <col min="9228" max="9228" width="10.85546875" customWidth="1"/>
    <col min="9473" max="9473" width="1.85546875" customWidth="1"/>
    <col min="9474" max="9474" width="39.7109375" customWidth="1"/>
    <col min="9475" max="9475" width="1.28515625" customWidth="1"/>
    <col min="9476" max="9476" width="37.85546875" customWidth="1"/>
    <col min="9477" max="9477" width="4.85546875" customWidth="1"/>
    <col min="9478" max="9478" width="1.85546875" customWidth="1"/>
    <col min="9479" max="9479" width="19.28515625" customWidth="1"/>
    <col min="9480" max="9480" width="2.7109375" customWidth="1"/>
    <col min="9481" max="9481" width="13.140625" customWidth="1"/>
    <col min="9482" max="9482" width="1.7109375" customWidth="1"/>
    <col min="9483" max="9483" width="1.85546875" customWidth="1"/>
    <col min="9484" max="9484" width="10.85546875" customWidth="1"/>
    <col min="9729" max="9729" width="1.85546875" customWidth="1"/>
    <col min="9730" max="9730" width="39.7109375" customWidth="1"/>
    <col min="9731" max="9731" width="1.28515625" customWidth="1"/>
    <col min="9732" max="9732" width="37.85546875" customWidth="1"/>
    <col min="9733" max="9733" width="4.85546875" customWidth="1"/>
    <col min="9734" max="9734" width="1.85546875" customWidth="1"/>
    <col min="9735" max="9735" width="19.28515625" customWidth="1"/>
    <col min="9736" max="9736" width="2.7109375" customWidth="1"/>
    <col min="9737" max="9737" width="13.140625" customWidth="1"/>
    <col min="9738" max="9738" width="1.7109375" customWidth="1"/>
    <col min="9739" max="9739" width="1.85546875" customWidth="1"/>
    <col min="9740" max="9740" width="10.85546875" customWidth="1"/>
    <col min="9985" max="9985" width="1.85546875" customWidth="1"/>
    <col min="9986" max="9986" width="39.7109375" customWidth="1"/>
    <col min="9987" max="9987" width="1.28515625" customWidth="1"/>
    <col min="9988" max="9988" width="37.85546875" customWidth="1"/>
    <col min="9989" max="9989" width="4.85546875" customWidth="1"/>
    <col min="9990" max="9990" width="1.85546875" customWidth="1"/>
    <col min="9991" max="9991" width="19.28515625" customWidth="1"/>
    <col min="9992" max="9992" width="2.7109375" customWidth="1"/>
    <col min="9993" max="9993" width="13.140625" customWidth="1"/>
    <col min="9994" max="9994" width="1.7109375" customWidth="1"/>
    <col min="9995" max="9995" width="1.85546875" customWidth="1"/>
    <col min="9996" max="9996" width="10.85546875" customWidth="1"/>
    <col min="10241" max="10241" width="1.85546875" customWidth="1"/>
    <col min="10242" max="10242" width="39.7109375" customWidth="1"/>
    <col min="10243" max="10243" width="1.28515625" customWidth="1"/>
    <col min="10244" max="10244" width="37.85546875" customWidth="1"/>
    <col min="10245" max="10245" width="4.85546875" customWidth="1"/>
    <col min="10246" max="10246" width="1.85546875" customWidth="1"/>
    <col min="10247" max="10247" width="19.28515625" customWidth="1"/>
    <col min="10248" max="10248" width="2.7109375" customWidth="1"/>
    <col min="10249" max="10249" width="13.140625" customWidth="1"/>
    <col min="10250" max="10250" width="1.7109375" customWidth="1"/>
    <col min="10251" max="10251" width="1.85546875" customWidth="1"/>
    <col min="10252" max="10252" width="10.85546875" customWidth="1"/>
    <col min="10497" max="10497" width="1.85546875" customWidth="1"/>
    <col min="10498" max="10498" width="39.7109375" customWidth="1"/>
    <col min="10499" max="10499" width="1.28515625" customWidth="1"/>
    <col min="10500" max="10500" width="37.85546875" customWidth="1"/>
    <col min="10501" max="10501" width="4.85546875" customWidth="1"/>
    <col min="10502" max="10502" width="1.85546875" customWidth="1"/>
    <col min="10503" max="10503" width="19.28515625" customWidth="1"/>
    <col min="10504" max="10504" width="2.7109375" customWidth="1"/>
    <col min="10505" max="10505" width="13.140625" customWidth="1"/>
    <col min="10506" max="10506" width="1.7109375" customWidth="1"/>
    <col min="10507" max="10507" width="1.85546875" customWidth="1"/>
    <col min="10508" max="10508" width="10.85546875" customWidth="1"/>
    <col min="10753" max="10753" width="1.85546875" customWidth="1"/>
    <col min="10754" max="10754" width="39.7109375" customWidth="1"/>
    <col min="10755" max="10755" width="1.28515625" customWidth="1"/>
    <col min="10756" max="10756" width="37.85546875" customWidth="1"/>
    <col min="10757" max="10757" width="4.85546875" customWidth="1"/>
    <col min="10758" max="10758" width="1.85546875" customWidth="1"/>
    <col min="10759" max="10759" width="19.28515625" customWidth="1"/>
    <col min="10760" max="10760" width="2.7109375" customWidth="1"/>
    <col min="10761" max="10761" width="13.140625" customWidth="1"/>
    <col min="10762" max="10762" width="1.7109375" customWidth="1"/>
    <col min="10763" max="10763" width="1.85546875" customWidth="1"/>
    <col min="10764" max="10764" width="10.85546875" customWidth="1"/>
    <col min="11009" max="11009" width="1.85546875" customWidth="1"/>
    <col min="11010" max="11010" width="39.7109375" customWidth="1"/>
    <col min="11011" max="11011" width="1.28515625" customWidth="1"/>
    <col min="11012" max="11012" width="37.85546875" customWidth="1"/>
    <col min="11013" max="11013" width="4.85546875" customWidth="1"/>
    <col min="11014" max="11014" width="1.85546875" customWidth="1"/>
    <col min="11015" max="11015" width="19.28515625" customWidth="1"/>
    <col min="11016" max="11016" width="2.7109375" customWidth="1"/>
    <col min="11017" max="11017" width="13.140625" customWidth="1"/>
    <col min="11018" max="11018" width="1.7109375" customWidth="1"/>
    <col min="11019" max="11019" width="1.85546875" customWidth="1"/>
    <col min="11020" max="11020" width="10.85546875" customWidth="1"/>
    <col min="11265" max="11265" width="1.85546875" customWidth="1"/>
    <col min="11266" max="11266" width="39.7109375" customWidth="1"/>
    <col min="11267" max="11267" width="1.28515625" customWidth="1"/>
    <col min="11268" max="11268" width="37.85546875" customWidth="1"/>
    <col min="11269" max="11269" width="4.85546875" customWidth="1"/>
    <col min="11270" max="11270" width="1.85546875" customWidth="1"/>
    <col min="11271" max="11271" width="19.28515625" customWidth="1"/>
    <col min="11272" max="11272" width="2.7109375" customWidth="1"/>
    <col min="11273" max="11273" width="13.140625" customWidth="1"/>
    <col min="11274" max="11274" width="1.7109375" customWidth="1"/>
    <col min="11275" max="11275" width="1.85546875" customWidth="1"/>
    <col min="11276" max="11276" width="10.85546875" customWidth="1"/>
    <col min="11521" max="11521" width="1.85546875" customWidth="1"/>
    <col min="11522" max="11522" width="39.7109375" customWidth="1"/>
    <col min="11523" max="11523" width="1.28515625" customWidth="1"/>
    <col min="11524" max="11524" width="37.85546875" customWidth="1"/>
    <col min="11525" max="11525" width="4.85546875" customWidth="1"/>
    <col min="11526" max="11526" width="1.85546875" customWidth="1"/>
    <col min="11527" max="11527" width="19.28515625" customWidth="1"/>
    <col min="11528" max="11528" width="2.7109375" customWidth="1"/>
    <col min="11529" max="11529" width="13.140625" customWidth="1"/>
    <col min="11530" max="11530" width="1.7109375" customWidth="1"/>
    <col min="11531" max="11531" width="1.85546875" customWidth="1"/>
    <col min="11532" max="11532" width="10.85546875" customWidth="1"/>
    <col min="11777" max="11777" width="1.85546875" customWidth="1"/>
    <col min="11778" max="11778" width="39.7109375" customWidth="1"/>
    <col min="11779" max="11779" width="1.28515625" customWidth="1"/>
    <col min="11780" max="11780" width="37.85546875" customWidth="1"/>
    <col min="11781" max="11781" width="4.85546875" customWidth="1"/>
    <col min="11782" max="11782" width="1.85546875" customWidth="1"/>
    <col min="11783" max="11783" width="19.28515625" customWidth="1"/>
    <col min="11784" max="11784" width="2.7109375" customWidth="1"/>
    <col min="11785" max="11785" width="13.140625" customWidth="1"/>
    <col min="11786" max="11786" width="1.7109375" customWidth="1"/>
    <col min="11787" max="11787" width="1.85546875" customWidth="1"/>
    <col min="11788" max="11788" width="10.85546875" customWidth="1"/>
    <col min="12033" max="12033" width="1.85546875" customWidth="1"/>
    <col min="12034" max="12034" width="39.7109375" customWidth="1"/>
    <col min="12035" max="12035" width="1.28515625" customWidth="1"/>
    <col min="12036" max="12036" width="37.85546875" customWidth="1"/>
    <col min="12037" max="12037" width="4.85546875" customWidth="1"/>
    <col min="12038" max="12038" width="1.85546875" customWidth="1"/>
    <col min="12039" max="12039" width="19.28515625" customWidth="1"/>
    <col min="12040" max="12040" width="2.7109375" customWidth="1"/>
    <col min="12041" max="12041" width="13.140625" customWidth="1"/>
    <col min="12042" max="12042" width="1.7109375" customWidth="1"/>
    <col min="12043" max="12043" width="1.85546875" customWidth="1"/>
    <col min="12044" max="12044" width="10.85546875" customWidth="1"/>
    <col min="12289" max="12289" width="1.85546875" customWidth="1"/>
    <col min="12290" max="12290" width="39.7109375" customWidth="1"/>
    <col min="12291" max="12291" width="1.28515625" customWidth="1"/>
    <col min="12292" max="12292" width="37.85546875" customWidth="1"/>
    <col min="12293" max="12293" width="4.85546875" customWidth="1"/>
    <col min="12294" max="12294" width="1.85546875" customWidth="1"/>
    <col min="12295" max="12295" width="19.28515625" customWidth="1"/>
    <col min="12296" max="12296" width="2.7109375" customWidth="1"/>
    <col min="12297" max="12297" width="13.140625" customWidth="1"/>
    <col min="12298" max="12298" width="1.7109375" customWidth="1"/>
    <col min="12299" max="12299" width="1.85546875" customWidth="1"/>
    <col min="12300" max="12300" width="10.85546875" customWidth="1"/>
    <col min="12545" max="12545" width="1.85546875" customWidth="1"/>
    <col min="12546" max="12546" width="39.7109375" customWidth="1"/>
    <col min="12547" max="12547" width="1.28515625" customWidth="1"/>
    <col min="12548" max="12548" width="37.85546875" customWidth="1"/>
    <col min="12549" max="12549" width="4.85546875" customWidth="1"/>
    <col min="12550" max="12550" width="1.85546875" customWidth="1"/>
    <col min="12551" max="12551" width="19.28515625" customWidth="1"/>
    <col min="12552" max="12552" width="2.7109375" customWidth="1"/>
    <col min="12553" max="12553" width="13.140625" customWidth="1"/>
    <col min="12554" max="12554" width="1.7109375" customWidth="1"/>
    <col min="12555" max="12555" width="1.85546875" customWidth="1"/>
    <col min="12556" max="12556" width="10.85546875" customWidth="1"/>
    <col min="12801" max="12801" width="1.85546875" customWidth="1"/>
    <col min="12802" max="12802" width="39.7109375" customWidth="1"/>
    <col min="12803" max="12803" width="1.28515625" customWidth="1"/>
    <col min="12804" max="12804" width="37.85546875" customWidth="1"/>
    <col min="12805" max="12805" width="4.85546875" customWidth="1"/>
    <col min="12806" max="12806" width="1.85546875" customWidth="1"/>
    <col min="12807" max="12807" width="19.28515625" customWidth="1"/>
    <col min="12808" max="12808" width="2.7109375" customWidth="1"/>
    <col min="12809" max="12809" width="13.140625" customWidth="1"/>
    <col min="12810" max="12810" width="1.7109375" customWidth="1"/>
    <col min="12811" max="12811" width="1.85546875" customWidth="1"/>
    <col min="12812" max="12812" width="10.85546875" customWidth="1"/>
    <col min="13057" max="13057" width="1.85546875" customWidth="1"/>
    <col min="13058" max="13058" width="39.7109375" customWidth="1"/>
    <col min="13059" max="13059" width="1.28515625" customWidth="1"/>
    <col min="13060" max="13060" width="37.85546875" customWidth="1"/>
    <col min="13061" max="13061" width="4.85546875" customWidth="1"/>
    <col min="13062" max="13062" width="1.85546875" customWidth="1"/>
    <col min="13063" max="13063" width="19.28515625" customWidth="1"/>
    <col min="13064" max="13064" width="2.7109375" customWidth="1"/>
    <col min="13065" max="13065" width="13.140625" customWidth="1"/>
    <col min="13066" max="13066" width="1.7109375" customWidth="1"/>
    <col min="13067" max="13067" width="1.85546875" customWidth="1"/>
    <col min="13068" max="13068" width="10.85546875" customWidth="1"/>
    <col min="13313" max="13313" width="1.85546875" customWidth="1"/>
    <col min="13314" max="13314" width="39.7109375" customWidth="1"/>
    <col min="13315" max="13315" width="1.28515625" customWidth="1"/>
    <col min="13316" max="13316" width="37.85546875" customWidth="1"/>
    <col min="13317" max="13317" width="4.85546875" customWidth="1"/>
    <col min="13318" max="13318" width="1.85546875" customWidth="1"/>
    <col min="13319" max="13319" width="19.28515625" customWidth="1"/>
    <col min="13320" max="13320" width="2.7109375" customWidth="1"/>
    <col min="13321" max="13321" width="13.140625" customWidth="1"/>
    <col min="13322" max="13322" width="1.7109375" customWidth="1"/>
    <col min="13323" max="13323" width="1.85546875" customWidth="1"/>
    <col min="13324" max="13324" width="10.85546875" customWidth="1"/>
    <col min="13569" max="13569" width="1.85546875" customWidth="1"/>
    <col min="13570" max="13570" width="39.7109375" customWidth="1"/>
    <col min="13571" max="13571" width="1.28515625" customWidth="1"/>
    <col min="13572" max="13572" width="37.85546875" customWidth="1"/>
    <col min="13573" max="13573" width="4.85546875" customWidth="1"/>
    <col min="13574" max="13574" width="1.85546875" customWidth="1"/>
    <col min="13575" max="13575" width="19.28515625" customWidth="1"/>
    <col min="13576" max="13576" width="2.7109375" customWidth="1"/>
    <col min="13577" max="13577" width="13.140625" customWidth="1"/>
    <col min="13578" max="13578" width="1.7109375" customWidth="1"/>
    <col min="13579" max="13579" width="1.85546875" customWidth="1"/>
    <col min="13580" max="13580" width="10.85546875" customWidth="1"/>
    <col min="13825" max="13825" width="1.85546875" customWidth="1"/>
    <col min="13826" max="13826" width="39.7109375" customWidth="1"/>
    <col min="13827" max="13827" width="1.28515625" customWidth="1"/>
    <col min="13828" max="13828" width="37.85546875" customWidth="1"/>
    <col min="13829" max="13829" width="4.85546875" customWidth="1"/>
    <col min="13830" max="13830" width="1.85546875" customWidth="1"/>
    <col min="13831" max="13831" width="19.28515625" customWidth="1"/>
    <col min="13832" max="13832" width="2.7109375" customWidth="1"/>
    <col min="13833" max="13833" width="13.140625" customWidth="1"/>
    <col min="13834" max="13834" width="1.7109375" customWidth="1"/>
    <col min="13835" max="13835" width="1.85546875" customWidth="1"/>
    <col min="13836" max="13836" width="10.85546875" customWidth="1"/>
    <col min="14081" max="14081" width="1.85546875" customWidth="1"/>
    <col min="14082" max="14082" width="39.7109375" customWidth="1"/>
    <col min="14083" max="14083" width="1.28515625" customWidth="1"/>
    <col min="14084" max="14084" width="37.85546875" customWidth="1"/>
    <col min="14085" max="14085" width="4.85546875" customWidth="1"/>
    <col min="14086" max="14086" width="1.85546875" customWidth="1"/>
    <col min="14087" max="14087" width="19.28515625" customWidth="1"/>
    <col min="14088" max="14088" width="2.7109375" customWidth="1"/>
    <col min="14089" max="14089" width="13.140625" customWidth="1"/>
    <col min="14090" max="14090" width="1.7109375" customWidth="1"/>
    <col min="14091" max="14091" width="1.85546875" customWidth="1"/>
    <col min="14092" max="14092" width="10.85546875" customWidth="1"/>
    <col min="14337" max="14337" width="1.85546875" customWidth="1"/>
    <col min="14338" max="14338" width="39.7109375" customWidth="1"/>
    <col min="14339" max="14339" width="1.28515625" customWidth="1"/>
    <col min="14340" max="14340" width="37.85546875" customWidth="1"/>
    <col min="14341" max="14341" width="4.85546875" customWidth="1"/>
    <col min="14342" max="14342" width="1.85546875" customWidth="1"/>
    <col min="14343" max="14343" width="19.28515625" customWidth="1"/>
    <col min="14344" max="14344" width="2.7109375" customWidth="1"/>
    <col min="14345" max="14345" width="13.140625" customWidth="1"/>
    <col min="14346" max="14346" width="1.7109375" customWidth="1"/>
    <col min="14347" max="14347" width="1.85546875" customWidth="1"/>
    <col min="14348" max="14348" width="10.85546875" customWidth="1"/>
    <col min="14593" max="14593" width="1.85546875" customWidth="1"/>
    <col min="14594" max="14594" width="39.7109375" customWidth="1"/>
    <col min="14595" max="14595" width="1.28515625" customWidth="1"/>
    <col min="14596" max="14596" width="37.85546875" customWidth="1"/>
    <col min="14597" max="14597" width="4.85546875" customWidth="1"/>
    <col min="14598" max="14598" width="1.85546875" customWidth="1"/>
    <col min="14599" max="14599" width="19.28515625" customWidth="1"/>
    <col min="14600" max="14600" width="2.7109375" customWidth="1"/>
    <col min="14601" max="14601" width="13.140625" customWidth="1"/>
    <col min="14602" max="14602" width="1.7109375" customWidth="1"/>
    <col min="14603" max="14603" width="1.85546875" customWidth="1"/>
    <col min="14604" max="14604" width="10.85546875" customWidth="1"/>
    <col min="14849" max="14849" width="1.85546875" customWidth="1"/>
    <col min="14850" max="14850" width="39.7109375" customWidth="1"/>
    <col min="14851" max="14851" width="1.28515625" customWidth="1"/>
    <col min="14852" max="14852" width="37.85546875" customWidth="1"/>
    <col min="14853" max="14853" width="4.85546875" customWidth="1"/>
    <col min="14854" max="14854" width="1.85546875" customWidth="1"/>
    <col min="14855" max="14855" width="19.28515625" customWidth="1"/>
    <col min="14856" max="14856" width="2.7109375" customWidth="1"/>
    <col min="14857" max="14857" width="13.140625" customWidth="1"/>
    <col min="14858" max="14858" width="1.7109375" customWidth="1"/>
    <col min="14859" max="14859" width="1.85546875" customWidth="1"/>
    <col min="14860" max="14860" width="10.85546875" customWidth="1"/>
    <col min="15105" max="15105" width="1.85546875" customWidth="1"/>
    <col min="15106" max="15106" width="39.7109375" customWidth="1"/>
    <col min="15107" max="15107" width="1.28515625" customWidth="1"/>
    <col min="15108" max="15108" width="37.85546875" customWidth="1"/>
    <col min="15109" max="15109" width="4.85546875" customWidth="1"/>
    <col min="15110" max="15110" width="1.85546875" customWidth="1"/>
    <col min="15111" max="15111" width="19.28515625" customWidth="1"/>
    <col min="15112" max="15112" width="2.7109375" customWidth="1"/>
    <col min="15113" max="15113" width="13.140625" customWidth="1"/>
    <col min="15114" max="15114" width="1.7109375" customWidth="1"/>
    <col min="15115" max="15115" width="1.85546875" customWidth="1"/>
    <col min="15116" max="15116" width="10.85546875" customWidth="1"/>
    <col min="15361" max="15361" width="1.85546875" customWidth="1"/>
    <col min="15362" max="15362" width="39.7109375" customWidth="1"/>
    <col min="15363" max="15363" width="1.28515625" customWidth="1"/>
    <col min="15364" max="15364" width="37.85546875" customWidth="1"/>
    <col min="15365" max="15365" width="4.85546875" customWidth="1"/>
    <col min="15366" max="15366" width="1.85546875" customWidth="1"/>
    <col min="15367" max="15367" width="19.28515625" customWidth="1"/>
    <col min="15368" max="15368" width="2.7109375" customWidth="1"/>
    <col min="15369" max="15369" width="13.140625" customWidth="1"/>
    <col min="15370" max="15370" width="1.7109375" customWidth="1"/>
    <col min="15371" max="15371" width="1.85546875" customWidth="1"/>
    <col min="15372" max="15372" width="10.85546875" customWidth="1"/>
    <col min="15617" max="15617" width="1.85546875" customWidth="1"/>
    <col min="15618" max="15618" width="39.7109375" customWidth="1"/>
    <col min="15619" max="15619" width="1.28515625" customWidth="1"/>
    <col min="15620" max="15620" width="37.85546875" customWidth="1"/>
    <col min="15621" max="15621" width="4.85546875" customWidth="1"/>
    <col min="15622" max="15622" width="1.85546875" customWidth="1"/>
    <col min="15623" max="15623" width="19.28515625" customWidth="1"/>
    <col min="15624" max="15624" width="2.7109375" customWidth="1"/>
    <col min="15625" max="15625" width="13.140625" customWidth="1"/>
    <col min="15626" max="15626" width="1.7109375" customWidth="1"/>
    <col min="15627" max="15627" width="1.85546875" customWidth="1"/>
    <col min="15628" max="15628" width="10.85546875" customWidth="1"/>
    <col min="15873" max="15873" width="1.85546875" customWidth="1"/>
    <col min="15874" max="15874" width="39.7109375" customWidth="1"/>
    <col min="15875" max="15875" width="1.28515625" customWidth="1"/>
    <col min="15876" max="15876" width="37.85546875" customWidth="1"/>
    <col min="15877" max="15877" width="4.85546875" customWidth="1"/>
    <col min="15878" max="15878" width="1.85546875" customWidth="1"/>
    <col min="15879" max="15879" width="19.28515625" customWidth="1"/>
    <col min="15880" max="15880" width="2.7109375" customWidth="1"/>
    <col min="15881" max="15881" width="13.140625" customWidth="1"/>
    <col min="15882" max="15882" width="1.7109375" customWidth="1"/>
    <col min="15883" max="15883" width="1.85546875" customWidth="1"/>
    <col min="15884" max="15884" width="10.85546875" customWidth="1"/>
    <col min="16129" max="16129" width="1.85546875" customWidth="1"/>
    <col min="16130" max="16130" width="39.7109375" customWidth="1"/>
    <col min="16131" max="16131" width="1.28515625" customWidth="1"/>
    <col min="16132" max="16132" width="37.85546875" customWidth="1"/>
    <col min="16133" max="16133" width="4.85546875" customWidth="1"/>
    <col min="16134" max="16134" width="1.85546875" customWidth="1"/>
    <col min="16135" max="16135" width="19.28515625" customWidth="1"/>
    <col min="16136" max="16136" width="2.7109375" customWidth="1"/>
    <col min="16137" max="16137" width="13.140625" customWidth="1"/>
    <col min="16138" max="16138" width="1.7109375" customWidth="1"/>
    <col min="16139" max="16139" width="1.85546875" customWidth="1"/>
    <col min="16140" max="16140" width="10.85546875" customWidth="1"/>
  </cols>
  <sheetData>
    <row r="1" spans="1:11">
      <c r="A1" s="175"/>
      <c r="B1" s="485" t="s">
        <v>514</v>
      </c>
      <c r="C1" s="485"/>
      <c r="D1" s="485"/>
      <c r="E1" s="485"/>
      <c r="F1" s="485"/>
      <c r="G1" s="485"/>
      <c r="H1" s="485"/>
      <c r="I1" s="485"/>
      <c r="J1" s="175"/>
      <c r="K1" s="176"/>
    </row>
    <row r="2" spans="1:11" ht="21.75" customHeight="1">
      <c r="A2" s="175"/>
      <c r="B2" s="486" t="s">
        <v>501</v>
      </c>
      <c r="C2" s="486"/>
      <c r="D2" s="486"/>
      <c r="E2" s="486"/>
      <c r="F2" s="486"/>
      <c r="G2" s="486"/>
      <c r="H2" s="486"/>
      <c r="I2" s="486"/>
      <c r="J2" s="175"/>
      <c r="K2" s="176"/>
    </row>
    <row r="3" spans="1:11" ht="25.5" customHeight="1">
      <c r="A3" s="175"/>
      <c r="B3" s="177"/>
      <c r="C3" s="178"/>
      <c r="D3" s="179" t="s">
        <v>515</v>
      </c>
      <c r="E3" s="179"/>
      <c r="F3" s="179"/>
      <c r="G3" s="179"/>
      <c r="H3" s="179"/>
      <c r="I3" s="179"/>
      <c r="J3" s="179"/>
      <c r="K3" s="179"/>
    </row>
    <row r="4" spans="1:11" ht="13.5" customHeight="1" thickBot="1">
      <c r="A4" s="175"/>
      <c r="B4" s="177"/>
      <c r="C4" s="178"/>
      <c r="D4" s="179"/>
      <c r="E4" s="179"/>
      <c r="F4" s="179"/>
      <c r="G4" s="179"/>
      <c r="H4" s="179"/>
      <c r="I4" s="179"/>
      <c r="J4" s="179"/>
      <c r="K4" s="179"/>
    </row>
    <row r="5" spans="1:11" ht="18" customHeight="1" thickBot="1">
      <c r="A5" s="123"/>
      <c r="B5" s="112" t="s">
        <v>474</v>
      </c>
      <c r="C5" s="180"/>
      <c r="D5" s="181" t="s">
        <v>531</v>
      </c>
      <c r="E5" s="113"/>
      <c r="F5" s="113"/>
      <c r="G5" s="113"/>
      <c r="H5" s="182"/>
      <c r="I5" s="183"/>
      <c r="J5" s="119"/>
      <c r="K5" s="176"/>
    </row>
    <row r="6" spans="1:11" ht="18" customHeight="1">
      <c r="A6" s="123"/>
      <c r="B6" s="114" t="s">
        <v>516</v>
      </c>
      <c r="C6" s="184"/>
      <c r="D6" s="53" t="s">
        <v>532</v>
      </c>
      <c r="E6" s="140"/>
      <c r="F6" s="140"/>
      <c r="G6" s="140"/>
      <c r="H6" s="185"/>
      <c r="I6" s="141"/>
      <c r="J6" s="123"/>
      <c r="K6" s="176"/>
    </row>
    <row r="7" spans="1:11" ht="16.5" thickBot="1">
      <c r="A7" s="123"/>
      <c r="B7" s="186"/>
      <c r="C7" s="187"/>
      <c r="D7" s="130"/>
      <c r="E7" s="130"/>
      <c r="F7" s="130"/>
      <c r="G7" s="130"/>
      <c r="H7" s="188"/>
      <c r="I7" s="131"/>
      <c r="J7" s="123"/>
      <c r="K7" s="176"/>
    </row>
    <row r="8" spans="1:11" ht="16.5" thickBot="1">
      <c r="A8" s="123"/>
      <c r="B8" s="119"/>
      <c r="C8" s="119"/>
      <c r="D8" s="125"/>
      <c r="E8" s="125"/>
      <c r="F8" s="125"/>
      <c r="G8" s="125"/>
      <c r="H8" s="189"/>
      <c r="I8" s="123"/>
      <c r="J8" s="123"/>
      <c r="K8" s="176"/>
    </row>
    <row r="9" spans="1:11" ht="45" customHeight="1" thickBot="1">
      <c r="A9" s="123"/>
      <c r="B9" s="190" t="s">
        <v>517</v>
      </c>
      <c r="C9" s="133"/>
      <c r="D9" s="487" t="s">
        <v>518</v>
      </c>
      <c r="E9" s="488"/>
      <c r="F9" s="488"/>
      <c r="G9" s="489"/>
      <c r="H9" s="490" t="s">
        <v>602</v>
      </c>
      <c r="I9" s="491"/>
      <c r="J9" s="123"/>
      <c r="K9" s="176"/>
    </row>
    <row r="10" spans="1:11" ht="45" customHeight="1">
      <c r="A10" s="123"/>
      <c r="B10" s="191"/>
      <c r="D10" s="192" t="s">
        <v>477</v>
      </c>
      <c r="E10" s="117"/>
      <c r="F10" s="193"/>
      <c r="G10" s="194" t="s">
        <v>519</v>
      </c>
      <c r="H10" s="195"/>
      <c r="I10" s="196"/>
      <c r="J10" s="123"/>
      <c r="K10" s="176"/>
    </row>
    <row r="11" spans="1:11" ht="12.75" customHeight="1">
      <c r="A11" s="123"/>
      <c r="B11" s="191"/>
      <c r="D11" s="118"/>
      <c r="E11" s="121"/>
      <c r="F11" s="197"/>
      <c r="G11" s="198"/>
      <c r="H11" s="199"/>
      <c r="I11" s="200"/>
      <c r="J11" s="123"/>
      <c r="K11" s="176"/>
    </row>
    <row r="12" spans="1:11" ht="45" customHeight="1">
      <c r="A12" s="123"/>
      <c r="B12" s="191"/>
      <c r="D12" s="201" t="s">
        <v>520</v>
      </c>
      <c r="E12" s="202"/>
      <c r="F12" s="203"/>
      <c r="G12" s="198" t="s">
        <v>521</v>
      </c>
      <c r="H12" s="199"/>
      <c r="I12" s="200"/>
      <c r="J12" s="123"/>
      <c r="K12" s="176"/>
    </row>
    <row r="13" spans="1:11" ht="7.5" customHeight="1">
      <c r="A13" s="123"/>
      <c r="B13" s="191"/>
      <c r="D13" s="204"/>
      <c r="E13" s="121"/>
      <c r="F13" s="197"/>
      <c r="G13" s="198"/>
      <c r="H13" s="199"/>
      <c r="I13" s="200"/>
      <c r="J13" s="123"/>
      <c r="K13" s="176"/>
    </row>
    <row r="14" spans="1:11" ht="45" customHeight="1">
      <c r="A14" s="123"/>
      <c r="B14" s="191"/>
      <c r="D14" s="205" t="s">
        <v>522</v>
      </c>
      <c r="E14" s="126"/>
      <c r="F14" s="125"/>
      <c r="G14" s="198" t="s">
        <v>523</v>
      </c>
      <c r="H14" s="199"/>
      <c r="I14" s="200"/>
      <c r="J14" s="123"/>
      <c r="K14" s="176"/>
    </row>
    <row r="15" spans="1:11" ht="18.75" customHeight="1" thickBot="1">
      <c r="A15" s="123"/>
      <c r="B15" s="191"/>
      <c r="C15" s="123"/>
      <c r="D15" s="206"/>
      <c r="E15" s="207"/>
      <c r="F15" s="208"/>
      <c r="G15" s="208"/>
      <c r="H15" s="209"/>
      <c r="I15" s="210"/>
      <c r="J15" s="123"/>
      <c r="K15" s="176"/>
    </row>
    <row r="16" spans="1:11" ht="27.75" customHeight="1" thickBot="1">
      <c r="A16" s="123"/>
      <c r="B16" s="191"/>
      <c r="C16" s="123"/>
      <c r="D16" s="208"/>
      <c r="E16" s="199"/>
      <c r="F16" s="199"/>
      <c r="G16" s="199"/>
      <c r="H16" s="211"/>
      <c r="I16" s="211"/>
      <c r="J16" s="123"/>
      <c r="K16" s="176"/>
    </row>
    <row r="17" spans="1:11" ht="47.25" customHeight="1" thickBot="1">
      <c r="A17" s="123"/>
      <c r="B17" s="212" t="s">
        <v>524</v>
      </c>
      <c r="C17" s="133"/>
      <c r="D17" s="213" t="s">
        <v>533</v>
      </c>
      <c r="E17" s="135"/>
      <c r="F17" s="133"/>
      <c r="G17" s="133"/>
      <c r="H17" s="214"/>
      <c r="I17" s="136"/>
      <c r="J17" s="123"/>
      <c r="K17" s="176"/>
    </row>
    <row r="18" spans="1:11" ht="18" customHeight="1" thickBot="1">
      <c r="A18" s="123"/>
      <c r="B18" s="215"/>
      <c r="C18" s="123"/>
      <c r="D18" s="216"/>
      <c r="E18" s="125"/>
      <c r="F18" s="123"/>
      <c r="G18" s="123"/>
      <c r="H18" s="189"/>
      <c r="I18" s="123"/>
      <c r="J18" s="123"/>
      <c r="K18" s="176"/>
    </row>
    <row r="19" spans="1:11" ht="16.5" customHeight="1" thickBot="1">
      <c r="A19" s="123"/>
      <c r="B19" s="132" t="s">
        <v>525</v>
      </c>
      <c r="C19" s="133"/>
      <c r="D19" s="213" t="s">
        <v>526</v>
      </c>
      <c r="E19" s="135"/>
      <c r="F19" s="133"/>
      <c r="G19" s="133"/>
      <c r="H19" s="214"/>
      <c r="I19" s="136"/>
      <c r="J19" s="123"/>
      <c r="K19" s="176"/>
    </row>
    <row r="20" spans="1:11" ht="18.75" customHeight="1">
      <c r="A20" s="123"/>
      <c r="B20" s="119"/>
      <c r="C20" s="123"/>
      <c r="D20" s="197"/>
      <c r="E20" s="125"/>
      <c r="F20" s="123"/>
      <c r="G20" s="123"/>
      <c r="H20" s="189"/>
      <c r="I20" s="123"/>
      <c r="J20" s="123"/>
      <c r="K20" s="176"/>
    </row>
    <row r="21" spans="1:11" ht="18.75" customHeight="1" thickBot="1">
      <c r="A21" s="123"/>
      <c r="B21" s="119"/>
      <c r="C21" s="123"/>
      <c r="D21" s="197"/>
      <c r="E21" s="125"/>
      <c r="F21" s="123"/>
      <c r="G21" s="123"/>
      <c r="H21" s="189"/>
      <c r="I21" s="123"/>
      <c r="J21" s="123"/>
      <c r="K21" s="176"/>
    </row>
    <row r="22" spans="1:11">
      <c r="A22" s="217"/>
      <c r="B22" s="218" t="s">
        <v>527</v>
      </c>
      <c r="C22" s="139"/>
      <c r="D22" s="219" t="s">
        <v>534</v>
      </c>
      <c r="E22" s="140"/>
      <c r="F22" s="139"/>
      <c r="G22" s="139"/>
      <c r="H22" s="220"/>
      <c r="I22" s="141"/>
      <c r="J22" s="123"/>
      <c r="K22" s="176"/>
    </row>
    <row r="23" spans="1:11" ht="15.75" thickBot="1">
      <c r="A23" s="217"/>
      <c r="B23" s="146"/>
      <c r="C23" s="128"/>
      <c r="D23" s="147" t="s">
        <v>528</v>
      </c>
      <c r="E23" s="130"/>
      <c r="F23" s="128"/>
      <c r="G23" s="128"/>
      <c r="H23" s="128"/>
      <c r="I23" s="131"/>
      <c r="J23" s="123"/>
      <c r="K23" s="176"/>
    </row>
    <row r="24" spans="1:11" ht="15.75" thickBot="1">
      <c r="B24" s="123"/>
      <c r="C24" s="123"/>
      <c r="D24" s="123"/>
      <c r="E24" s="123"/>
      <c r="F24" s="123"/>
      <c r="G24" s="123"/>
      <c r="H24" s="221"/>
      <c r="I24" s="123"/>
    </row>
    <row r="25" spans="1:11" ht="35.1" customHeight="1" thickBot="1">
      <c r="B25" s="222" t="s">
        <v>529</v>
      </c>
      <c r="C25" s="223"/>
      <c r="D25" s="492" t="s">
        <v>600</v>
      </c>
      <c r="E25" s="493"/>
      <c r="F25" s="493"/>
      <c r="G25" s="493"/>
      <c r="H25" s="493"/>
      <c r="I25" s="494"/>
    </row>
    <row r="26" spans="1:11" ht="15.75" thickBot="1"/>
    <row r="27" spans="1:11" ht="16.5" thickBot="1">
      <c r="B27" s="132" t="s">
        <v>530</v>
      </c>
      <c r="C27" s="133"/>
      <c r="D27" s="213" t="s">
        <v>535</v>
      </c>
      <c r="E27" s="135"/>
      <c r="F27" s="133"/>
      <c r="G27" s="133"/>
      <c r="H27" s="214"/>
      <c r="I27" s="136"/>
    </row>
    <row r="30" spans="1:11" ht="3.6" customHeight="1">
      <c r="A30" s="217"/>
      <c r="J30" s="123"/>
      <c r="K30" s="176"/>
    </row>
    <row r="31" spans="1:11" ht="3.6" customHeight="1">
      <c r="A31" s="217"/>
      <c r="J31" s="123"/>
      <c r="K31" s="176"/>
    </row>
    <row r="32" spans="1:11">
      <c r="C32" s="125"/>
      <c r="D32" s="125"/>
      <c r="E32" s="125"/>
      <c r="F32" s="125"/>
      <c r="G32" s="125"/>
      <c r="H32" s="189"/>
      <c r="I32" s="125"/>
    </row>
    <row r="33" spans="2:9" ht="15.75">
      <c r="B33" s="224"/>
      <c r="C33" s="125"/>
      <c r="D33" s="125"/>
      <c r="E33" s="125"/>
      <c r="F33" s="125"/>
      <c r="G33" s="125"/>
      <c r="H33" s="189"/>
      <c r="I33" s="125"/>
    </row>
    <row r="34" spans="2:9" ht="15.75">
      <c r="B34" s="224"/>
      <c r="H34" s="225"/>
    </row>
    <row r="35" spans="2:9">
      <c r="H35" s="225"/>
    </row>
    <row r="36" spans="2:9">
      <c r="H36" s="225"/>
    </row>
    <row r="37" spans="2:9">
      <c r="H37" s="225"/>
    </row>
    <row r="38" spans="2:9">
      <c r="H38" s="225"/>
    </row>
    <row r="39" spans="2:9">
      <c r="H39" s="225"/>
    </row>
    <row r="40" spans="2:9">
      <c r="H40" s="225"/>
    </row>
  </sheetData>
  <mergeCells count="5">
    <mergeCell ref="B1:I1"/>
    <mergeCell ref="B2:I2"/>
    <mergeCell ref="D9:G9"/>
    <mergeCell ref="H9:I9"/>
    <mergeCell ref="D25:I25"/>
  </mergeCells>
  <printOptions horizontalCentered="1"/>
  <pageMargins left="0.2" right="0.2" top="0.75" bottom="1" header="0.3" footer="0.3"/>
  <pageSetup orientation="landscape" r:id="rId1"/>
  <headerFooter>
    <oddFooter xml:space="preserve">&amp;L&amp;9Division of School Business
School Allotment Section
FY2022-2023 Planning&amp;R&amp;9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FDDE3-C4F3-4DE4-BA78-F39BDE4BF0DE}">
  <sheetPr>
    <tabColor theme="4" tint="0.59999389629810485"/>
  </sheetPr>
  <dimension ref="A1:F23"/>
  <sheetViews>
    <sheetView zoomScaleNormal="100" workbookViewId="0">
      <selection activeCell="A3" sqref="A3:F3"/>
    </sheetView>
  </sheetViews>
  <sheetFormatPr defaultRowHeight="15"/>
  <cols>
    <col min="1" max="1" width="37.140625" bestFit="1" customWidth="1"/>
    <col min="2" max="2" width="22.28515625" customWidth="1"/>
    <col min="6" max="6" width="29.28515625" customWidth="1"/>
  </cols>
  <sheetData>
    <row r="1" spans="1:6" ht="21.75">
      <c r="A1" s="486" t="s">
        <v>472</v>
      </c>
      <c r="B1" s="486"/>
      <c r="C1" s="486"/>
      <c r="D1" s="486"/>
      <c r="E1" s="486"/>
      <c r="F1" s="486"/>
    </row>
    <row r="2" spans="1:6" ht="21.75">
      <c r="A2" s="486" t="s">
        <v>501</v>
      </c>
      <c r="B2" s="486"/>
      <c r="C2" s="486"/>
      <c r="D2" s="486"/>
      <c r="E2" s="486"/>
      <c r="F2" s="486"/>
    </row>
    <row r="3" spans="1:6" ht="22.5" thickBot="1">
      <c r="A3" s="501" t="s">
        <v>473</v>
      </c>
      <c r="B3" s="501"/>
      <c r="C3" s="501"/>
      <c r="D3" s="501"/>
      <c r="E3" s="501"/>
      <c r="F3" s="501"/>
    </row>
    <row r="4" spans="1:6" ht="16.5" thickBot="1">
      <c r="A4" s="112" t="s">
        <v>474</v>
      </c>
      <c r="B4" s="113"/>
      <c r="C4" s="502" t="s">
        <v>475</v>
      </c>
      <c r="D4" s="503"/>
      <c r="E4" s="503"/>
      <c r="F4" s="504"/>
    </row>
    <row r="5" spans="1:6" ht="15.6" customHeight="1">
      <c r="A5" s="114" t="s">
        <v>476</v>
      </c>
      <c r="B5" s="115"/>
      <c r="C5" s="116"/>
      <c r="D5" s="115"/>
      <c r="E5" s="115"/>
      <c r="F5" s="117"/>
    </row>
    <row r="6" spans="1:6" ht="28.15" customHeight="1">
      <c r="A6" s="118" t="s">
        <v>477</v>
      </c>
      <c r="B6" s="119"/>
      <c r="C6" s="120" t="s">
        <v>478</v>
      </c>
      <c r="D6" s="119"/>
      <c r="E6" s="119"/>
      <c r="F6" s="121"/>
    </row>
    <row r="7" spans="1:6" ht="15.75">
      <c r="A7" s="118" t="s">
        <v>479</v>
      </c>
      <c r="B7" s="122"/>
      <c r="C7" s="120" t="s">
        <v>480</v>
      </c>
      <c r="D7" s="122"/>
      <c r="E7" s="119"/>
      <c r="F7" s="121"/>
    </row>
    <row r="8" spans="1:6" ht="15.75">
      <c r="A8" s="118" t="s">
        <v>481</v>
      </c>
      <c r="B8" s="119"/>
      <c r="C8" s="120" t="s">
        <v>482</v>
      </c>
      <c r="D8" s="119"/>
      <c r="E8" s="119"/>
      <c r="F8" s="121"/>
    </row>
    <row r="9" spans="1:6">
      <c r="A9" s="118" t="s">
        <v>483</v>
      </c>
      <c r="B9" s="123"/>
      <c r="C9" s="124" t="s">
        <v>484</v>
      </c>
      <c r="D9" s="125"/>
      <c r="E9" s="123"/>
      <c r="F9" s="126"/>
    </row>
    <row r="10" spans="1:6">
      <c r="A10" s="118" t="s">
        <v>485</v>
      </c>
      <c r="B10" s="123"/>
      <c r="C10" s="124" t="s">
        <v>486</v>
      </c>
      <c r="D10" s="125"/>
      <c r="E10" s="123"/>
      <c r="F10" s="126"/>
    </row>
    <row r="11" spans="1:6">
      <c r="A11" s="118" t="s">
        <v>487</v>
      </c>
      <c r="B11" s="123"/>
      <c r="C11" s="124" t="s">
        <v>488</v>
      </c>
      <c r="D11" s="125"/>
      <c r="E11" s="123"/>
      <c r="F11" s="126"/>
    </row>
    <row r="12" spans="1:6">
      <c r="A12" s="118" t="s">
        <v>489</v>
      </c>
      <c r="B12" s="123"/>
      <c r="C12" s="124" t="s">
        <v>490</v>
      </c>
      <c r="D12" s="125"/>
      <c r="E12" s="123"/>
      <c r="F12" s="126"/>
    </row>
    <row r="13" spans="1:6" ht="15.75" thickBot="1">
      <c r="A13" s="127" t="s">
        <v>491</v>
      </c>
      <c r="B13" s="128"/>
      <c r="C13" s="129" t="s">
        <v>492</v>
      </c>
      <c r="D13" s="130"/>
      <c r="E13" s="128"/>
      <c r="F13" s="131"/>
    </row>
    <row r="14" spans="1:6" ht="15.75" thickBot="1"/>
    <row r="15" spans="1:6" ht="16.5" thickBot="1">
      <c r="A15" s="132" t="s">
        <v>493</v>
      </c>
      <c r="B15" s="133"/>
      <c r="C15" s="134" t="s">
        <v>536</v>
      </c>
      <c r="D15" s="135"/>
      <c r="E15" s="133"/>
      <c r="F15" s="136"/>
    </row>
    <row r="16" spans="1:6" ht="16.5" thickBot="1">
      <c r="A16" s="137"/>
      <c r="B16" s="128"/>
      <c r="C16" s="130"/>
      <c r="D16" s="130"/>
      <c r="E16" s="128"/>
      <c r="F16" s="138"/>
    </row>
    <row r="17" spans="1:6" ht="15.75">
      <c r="A17" s="114" t="s">
        <v>494</v>
      </c>
      <c r="B17" s="139"/>
      <c r="C17" s="116"/>
      <c r="D17" s="140"/>
      <c r="E17" s="139"/>
      <c r="F17" s="141"/>
    </row>
    <row r="18" spans="1:6" ht="43.15" customHeight="1">
      <c r="A18" s="142" t="s">
        <v>495</v>
      </c>
      <c r="B18" s="123"/>
      <c r="C18" s="495" t="s">
        <v>496</v>
      </c>
      <c r="D18" s="496"/>
      <c r="E18" s="496"/>
      <c r="F18" s="497"/>
    </row>
    <row r="19" spans="1:6">
      <c r="A19" s="142"/>
      <c r="B19" s="123"/>
      <c r="C19" s="143"/>
      <c r="D19" s="144"/>
      <c r="E19" s="144"/>
      <c r="F19" s="145"/>
    </row>
    <row r="20" spans="1:6" ht="15.75" thickBot="1">
      <c r="A20" s="146" t="s">
        <v>497</v>
      </c>
      <c r="B20" s="128"/>
      <c r="C20" s="147" t="s">
        <v>498</v>
      </c>
      <c r="D20" s="130"/>
      <c r="E20" s="128"/>
      <c r="F20" s="131"/>
    </row>
    <row r="21" spans="1:6" ht="15.75" thickBot="1">
      <c r="A21" s="148"/>
      <c r="B21" s="133"/>
      <c r="C21" s="135"/>
      <c r="D21" s="135"/>
      <c r="E21" s="133"/>
      <c r="F21" s="133"/>
    </row>
    <row r="22" spans="1:6" ht="29.45" customHeight="1">
      <c r="A22" s="114" t="s">
        <v>499</v>
      </c>
      <c r="B22" s="140"/>
      <c r="C22" s="498" t="s">
        <v>500</v>
      </c>
      <c r="D22" s="499"/>
      <c r="E22" s="499"/>
      <c r="F22" s="500"/>
    </row>
    <row r="23" spans="1:6" ht="15.75" thickBot="1">
      <c r="A23" s="149"/>
      <c r="B23" s="130"/>
      <c r="C23" s="147" t="s">
        <v>513</v>
      </c>
      <c r="D23" s="130"/>
      <c r="E23" s="130"/>
      <c r="F23" s="150"/>
    </row>
  </sheetData>
  <mergeCells count="6">
    <mergeCell ref="C18:F18"/>
    <mergeCell ref="C22:F22"/>
    <mergeCell ref="A1:F1"/>
    <mergeCell ref="A2:F2"/>
    <mergeCell ref="A3:F3"/>
    <mergeCell ref="C4:F4"/>
  </mergeCells>
  <pageMargins left="0.7" right="0.7" top="0.75" bottom="0.75" header="0.3" footer="0.3"/>
  <pageSetup orientation="portrait" r:id="rId1"/>
  <headerFooter>
    <oddFooter>&amp;L&amp;8Division of School Business
School Allotment Section
FY2022-2023 Planning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19CC3-FDB7-42F4-840D-67832C14F368}">
  <sheetPr>
    <tabColor theme="4" tint="0.59999389629810485"/>
  </sheetPr>
  <dimension ref="A1:J20"/>
  <sheetViews>
    <sheetView zoomScaleNormal="100" workbookViewId="0">
      <selection activeCell="A3" sqref="A3:G3"/>
    </sheetView>
  </sheetViews>
  <sheetFormatPr defaultRowHeight="15"/>
  <cols>
    <col min="2" max="2" width="27.5703125" customWidth="1"/>
    <col min="7" max="7" width="51.140625" customWidth="1"/>
    <col min="8" max="8" width="44.42578125" hidden="1" customWidth="1"/>
    <col min="9" max="9" width="0.5703125" customWidth="1"/>
  </cols>
  <sheetData>
    <row r="1" spans="1:10" ht="25.5" customHeight="1">
      <c r="A1" s="486" t="s">
        <v>537</v>
      </c>
      <c r="B1" s="486"/>
      <c r="C1" s="486"/>
      <c r="D1" s="486"/>
      <c r="E1" s="486"/>
      <c r="F1" s="486"/>
      <c r="G1" s="486"/>
      <c r="H1" s="179"/>
      <c r="I1" s="179"/>
      <c r="J1" s="179"/>
    </row>
    <row r="2" spans="1:10" ht="25.5" customHeight="1">
      <c r="A2" s="486" t="s">
        <v>501</v>
      </c>
      <c r="B2" s="486"/>
      <c r="C2" s="486"/>
      <c r="D2" s="486"/>
      <c r="E2" s="486"/>
      <c r="F2" s="486"/>
      <c r="G2" s="486"/>
      <c r="H2" s="179"/>
      <c r="I2" s="179"/>
      <c r="J2" s="179"/>
    </row>
    <row r="3" spans="1:10" ht="25.5" customHeight="1">
      <c r="A3" s="501" t="s">
        <v>539</v>
      </c>
      <c r="B3" s="501"/>
      <c r="C3" s="501"/>
      <c r="D3" s="501"/>
      <c r="E3" s="501"/>
      <c r="F3" s="501"/>
      <c r="G3" s="501"/>
      <c r="H3" s="179"/>
      <c r="I3" s="179"/>
      <c r="J3" s="179"/>
    </row>
    <row r="5" spans="1:10" ht="15.75" thickBot="1"/>
    <row r="6" spans="1:10" ht="16.5" thickBot="1">
      <c r="A6" s="508" t="s">
        <v>474</v>
      </c>
      <c r="B6" s="509"/>
      <c r="C6" s="380" t="s">
        <v>540</v>
      </c>
      <c r="D6" s="379"/>
      <c r="E6" s="379"/>
      <c r="F6" s="379"/>
      <c r="G6" s="378"/>
      <c r="H6" s="183"/>
    </row>
    <row r="7" spans="1:10" ht="15.75">
      <c r="A7" s="377" t="s">
        <v>541</v>
      </c>
      <c r="B7" s="376"/>
      <c r="C7" s="510"/>
      <c r="D7" s="511"/>
      <c r="E7" s="511"/>
      <c r="F7" s="511"/>
      <c r="G7" s="512"/>
      <c r="H7" s="227"/>
    </row>
    <row r="8" spans="1:10">
      <c r="A8" s="375" t="s">
        <v>542</v>
      </c>
      <c r="B8" s="374"/>
      <c r="C8" s="373" t="s">
        <v>589</v>
      </c>
      <c r="D8" s="373"/>
      <c r="E8" s="373"/>
      <c r="F8" s="373"/>
      <c r="G8" s="350"/>
      <c r="H8" s="227"/>
    </row>
    <row r="9" spans="1:10">
      <c r="A9" s="375"/>
      <c r="B9" s="349"/>
      <c r="C9" s="373" t="s">
        <v>546</v>
      </c>
      <c r="D9" s="373"/>
      <c r="E9" s="373"/>
      <c r="F9" s="373"/>
      <c r="G9" s="348"/>
      <c r="H9" s="228"/>
    </row>
    <row r="10" spans="1:10">
      <c r="A10" s="375" t="s">
        <v>543</v>
      </c>
      <c r="B10" s="349"/>
      <c r="C10" s="373" t="s">
        <v>547</v>
      </c>
      <c r="D10" s="373"/>
      <c r="E10" s="373"/>
      <c r="F10" s="373"/>
      <c r="G10" s="348"/>
      <c r="H10" s="228"/>
    </row>
    <row r="11" spans="1:10">
      <c r="A11" s="375"/>
      <c r="B11" s="349"/>
      <c r="C11" s="373" t="s">
        <v>548</v>
      </c>
      <c r="D11" s="373"/>
      <c r="E11" s="373"/>
      <c r="F11" s="373"/>
      <c r="G11" s="348"/>
      <c r="H11" s="228"/>
    </row>
    <row r="12" spans="1:10">
      <c r="A12" s="375"/>
      <c r="B12" s="349"/>
      <c r="C12" s="373"/>
      <c r="D12" s="373"/>
      <c r="E12" s="373"/>
      <c r="F12" s="373"/>
      <c r="G12" s="348"/>
      <c r="H12" s="228"/>
    </row>
    <row r="13" spans="1:10">
      <c r="A13" s="375"/>
      <c r="B13" s="349"/>
      <c r="C13" s="373"/>
      <c r="D13" s="373"/>
      <c r="E13" s="373"/>
      <c r="F13" s="373"/>
      <c r="G13" s="348"/>
      <c r="H13" s="228"/>
    </row>
    <row r="14" spans="1:10" ht="15.75" thickBot="1">
      <c r="A14" s="347"/>
      <c r="B14" s="346"/>
      <c r="C14" s="345"/>
      <c r="D14" s="345"/>
      <c r="E14" s="345"/>
      <c r="F14" s="345"/>
      <c r="G14" s="344"/>
      <c r="H14" s="231"/>
    </row>
    <row r="15" spans="1:10" ht="15.75" thickBot="1">
      <c r="A15" s="232"/>
      <c r="B15" s="232"/>
      <c r="C15" s="232"/>
      <c r="D15" s="232"/>
      <c r="E15" s="232"/>
      <c r="F15" s="232"/>
      <c r="G15" s="232"/>
    </row>
    <row r="16" spans="1:10" ht="15.75">
      <c r="A16" s="226" t="s">
        <v>544</v>
      </c>
      <c r="B16" s="233"/>
      <c r="C16" s="505" t="s">
        <v>549</v>
      </c>
      <c r="D16" s="506"/>
      <c r="E16" s="506"/>
      <c r="F16" s="506"/>
      <c r="G16" s="507"/>
      <c r="H16" s="234"/>
      <c r="I16" s="235"/>
    </row>
    <row r="17" spans="1:9" ht="16.5" thickBot="1">
      <c r="A17" s="236"/>
      <c r="B17" s="229"/>
      <c r="C17" s="230" t="s">
        <v>601</v>
      </c>
      <c r="D17" s="230"/>
      <c r="E17" s="230"/>
      <c r="F17" s="230"/>
      <c r="G17" s="237"/>
      <c r="H17" s="238"/>
      <c r="I17" s="235"/>
    </row>
    <row r="18" spans="1:9" ht="15.75" thickBot="1">
      <c r="A18" s="239"/>
      <c r="B18" s="239"/>
      <c r="C18" s="239"/>
      <c r="D18" s="239"/>
      <c r="E18" s="239"/>
      <c r="F18" s="239"/>
      <c r="G18" s="239"/>
    </row>
    <row r="19" spans="1:9" ht="15.75">
      <c r="A19" s="240" t="s">
        <v>545</v>
      </c>
      <c r="B19" s="241"/>
      <c r="C19" s="219" t="s">
        <v>550</v>
      </c>
      <c r="D19" s="242"/>
      <c r="E19" s="243"/>
      <c r="F19" s="243"/>
      <c r="G19" s="244"/>
      <c r="H19" s="245"/>
      <c r="I19" s="246"/>
    </row>
    <row r="20" spans="1:9" ht="15.75" thickBot="1">
      <c r="A20" s="146"/>
      <c r="B20" s="128"/>
      <c r="C20" s="247"/>
      <c r="D20" s="248"/>
      <c r="E20" s="249"/>
      <c r="F20" s="249"/>
      <c r="G20" s="249"/>
      <c r="H20" s="250"/>
      <c r="I20" s="246"/>
    </row>
  </sheetData>
  <mergeCells count="6">
    <mergeCell ref="C16:G16"/>
    <mergeCell ref="A1:G1"/>
    <mergeCell ref="A2:G2"/>
    <mergeCell ref="A3:G3"/>
    <mergeCell ref="A6:B6"/>
    <mergeCell ref="C7:G7"/>
  </mergeCells>
  <printOptions horizontalCentered="1"/>
  <pageMargins left="0.2" right="0.2" top="0.75" bottom="0.75" header="0.3" footer="0.3"/>
  <pageSetup orientation="landscape" horizontalDpi="4294967295" verticalDpi="4294967295" r:id="rId1"/>
  <headerFooter>
    <oddFooter>&amp;L&amp;"-,Italic"&amp;8Division of School Business
School Allotment Section
FY2021-2022 Planning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1584B-7510-4C84-AA42-9D6F654CB9E4}">
  <sheetPr>
    <tabColor theme="4" tint="0.59999389629810485"/>
  </sheetPr>
  <dimension ref="A1:M127"/>
  <sheetViews>
    <sheetView zoomScaleNormal="100" workbookViewId="0">
      <selection activeCell="A2" sqref="A2:F2"/>
    </sheetView>
  </sheetViews>
  <sheetFormatPr defaultRowHeight="15"/>
  <cols>
    <col min="2" max="2" width="6.140625" style="11" customWidth="1"/>
    <col min="3" max="3" width="22.7109375" customWidth="1"/>
    <col min="4" max="4" width="12.85546875" customWidth="1"/>
    <col min="5" max="5" width="15.42578125" customWidth="1"/>
    <col min="6" max="6" width="11.85546875" style="367" customWidth="1"/>
    <col min="7" max="7" width="11.85546875" bestFit="1" customWidth="1"/>
    <col min="8" max="8" width="9.140625" style="369"/>
    <col min="9" max="10" width="9.140625" style="367"/>
  </cols>
  <sheetData>
    <row r="1" spans="1:13">
      <c r="A1" s="513" t="s">
        <v>352</v>
      </c>
      <c r="B1" s="513"/>
      <c r="C1" s="513"/>
      <c r="D1" s="513"/>
      <c r="E1" s="513"/>
      <c r="F1" s="513"/>
      <c r="I1"/>
      <c r="J1"/>
    </row>
    <row r="2" spans="1:13">
      <c r="A2" s="513" t="s">
        <v>591</v>
      </c>
      <c r="B2" s="513"/>
      <c r="C2" s="513"/>
      <c r="D2" s="513"/>
      <c r="E2" s="513"/>
      <c r="F2" s="513"/>
      <c r="I2"/>
      <c r="J2"/>
    </row>
    <row r="3" spans="1:13" ht="15.75" thickBot="1">
      <c r="A3" s="513" t="s">
        <v>583</v>
      </c>
      <c r="B3" s="513"/>
      <c r="C3" s="513"/>
      <c r="D3" s="513"/>
      <c r="E3" s="513"/>
      <c r="F3" s="513"/>
      <c r="I3"/>
      <c r="J3"/>
    </row>
    <row r="4" spans="1:13" ht="14.25" customHeight="1" thickBot="1">
      <c r="E4" s="368" t="s">
        <v>584</v>
      </c>
      <c r="I4"/>
      <c r="J4"/>
    </row>
    <row r="5" spans="1:13" s="343" customFormat="1" ht="63.75" customHeight="1">
      <c r="A5" s="151"/>
      <c r="B5" s="152"/>
      <c r="C5" s="152"/>
      <c r="D5" s="514" t="s">
        <v>585</v>
      </c>
      <c r="E5" s="366" t="s">
        <v>586</v>
      </c>
      <c r="F5" s="164"/>
      <c r="H5" s="365"/>
    </row>
    <row r="6" spans="1:13" s="343" customFormat="1" ht="15" customHeight="1">
      <c r="A6" s="153"/>
      <c r="B6" s="154"/>
      <c r="C6" s="154"/>
      <c r="D6" s="515"/>
      <c r="E6" s="166" t="s">
        <v>587</v>
      </c>
      <c r="F6" s="166"/>
      <c r="H6" s="365"/>
    </row>
    <row r="7" spans="1:13" s="343" customFormat="1" ht="15.75" customHeight="1" thickBot="1">
      <c r="A7" s="153"/>
      <c r="B7" s="154" t="s">
        <v>266</v>
      </c>
      <c r="C7" s="355" t="s">
        <v>267</v>
      </c>
      <c r="D7" s="516"/>
      <c r="E7" s="169" t="s">
        <v>7</v>
      </c>
      <c r="F7" s="169" t="s">
        <v>269</v>
      </c>
      <c r="H7" s="365"/>
    </row>
    <row r="8" spans="1:13">
      <c r="A8" s="155" t="s">
        <v>503</v>
      </c>
      <c r="B8" s="156" t="s">
        <v>25</v>
      </c>
      <c r="C8" s="354" t="s">
        <v>26</v>
      </c>
      <c r="D8" s="381">
        <v>1028.5</v>
      </c>
      <c r="E8" s="383">
        <v>52.5</v>
      </c>
      <c r="F8" s="331">
        <f>D8+E8</f>
        <v>1081</v>
      </c>
      <c r="G8" s="332"/>
      <c r="I8" s="369"/>
      <c r="J8"/>
      <c r="L8" s="369"/>
      <c r="M8" s="333"/>
    </row>
    <row r="9" spans="1:13">
      <c r="A9" s="158" t="s">
        <v>503</v>
      </c>
      <c r="B9" s="159" t="s">
        <v>27</v>
      </c>
      <c r="C9" s="160" t="s">
        <v>28</v>
      </c>
      <c r="D9" s="381">
        <v>202</v>
      </c>
      <c r="E9" s="383">
        <v>10.5</v>
      </c>
      <c r="F9" s="331">
        <f t="shared" ref="F9:F72" si="0">D9+E9</f>
        <v>212.5</v>
      </c>
      <c r="G9" s="332"/>
      <c r="I9" s="369"/>
      <c r="J9"/>
      <c r="L9" s="369"/>
      <c r="M9" s="333"/>
    </row>
    <row r="10" spans="1:13">
      <c r="A10" s="158" t="s">
        <v>503</v>
      </c>
      <c r="B10" s="159" t="s">
        <v>4</v>
      </c>
      <c r="C10" s="160" t="s">
        <v>29</v>
      </c>
      <c r="D10" s="381">
        <v>64</v>
      </c>
      <c r="E10" s="383">
        <v>3.5</v>
      </c>
      <c r="F10" s="331">
        <f t="shared" si="0"/>
        <v>67.5</v>
      </c>
      <c r="G10" s="332"/>
      <c r="I10" s="369"/>
      <c r="J10"/>
      <c r="L10" s="369"/>
      <c r="M10" s="333"/>
    </row>
    <row r="11" spans="1:13">
      <c r="A11" s="158" t="s">
        <v>503</v>
      </c>
      <c r="B11" s="159" t="s">
        <v>30</v>
      </c>
      <c r="C11" s="160" t="s">
        <v>31</v>
      </c>
      <c r="D11" s="381">
        <v>137</v>
      </c>
      <c r="E11" s="383">
        <v>7</v>
      </c>
      <c r="F11" s="331">
        <f t="shared" si="0"/>
        <v>144</v>
      </c>
      <c r="G11" s="332"/>
      <c r="I11" s="369"/>
      <c r="J11"/>
      <c r="L11" s="369"/>
      <c r="M11" s="333"/>
    </row>
    <row r="12" spans="1:13">
      <c r="A12" s="158" t="s">
        <v>503</v>
      </c>
      <c r="B12" s="159" t="s">
        <v>32</v>
      </c>
      <c r="C12" s="160" t="s">
        <v>33</v>
      </c>
      <c r="D12" s="381">
        <v>123.5</v>
      </c>
      <c r="E12" s="383">
        <v>6</v>
      </c>
      <c r="F12" s="331">
        <f t="shared" si="0"/>
        <v>129.5</v>
      </c>
      <c r="G12" s="332"/>
      <c r="I12" s="369"/>
      <c r="J12"/>
      <c r="L12" s="369"/>
      <c r="M12" s="333"/>
    </row>
    <row r="13" spans="1:13">
      <c r="A13" s="158" t="s">
        <v>503</v>
      </c>
      <c r="B13" s="159" t="s">
        <v>34</v>
      </c>
      <c r="C13" s="160" t="s">
        <v>35</v>
      </c>
      <c r="D13" s="381">
        <v>82</v>
      </c>
      <c r="E13" s="383">
        <v>4</v>
      </c>
      <c r="F13" s="331">
        <f t="shared" si="0"/>
        <v>86</v>
      </c>
      <c r="G13" s="332"/>
      <c r="I13" s="369"/>
      <c r="J13"/>
      <c r="L13" s="369"/>
      <c r="M13" s="333"/>
    </row>
    <row r="14" spans="1:13">
      <c r="A14" s="158" t="s">
        <v>503</v>
      </c>
      <c r="B14" s="159" t="s">
        <v>36</v>
      </c>
      <c r="C14" s="160" t="s">
        <v>37</v>
      </c>
      <c r="D14" s="381">
        <v>262</v>
      </c>
      <c r="E14" s="383">
        <v>13</v>
      </c>
      <c r="F14" s="331">
        <f t="shared" si="0"/>
        <v>275</v>
      </c>
      <c r="G14" s="332"/>
      <c r="I14" s="369"/>
      <c r="J14"/>
      <c r="L14" s="369"/>
      <c r="M14" s="333"/>
    </row>
    <row r="15" spans="1:13">
      <c r="A15" s="158" t="s">
        <v>503</v>
      </c>
      <c r="B15" s="159" t="s">
        <v>38</v>
      </c>
      <c r="C15" s="160" t="s">
        <v>39</v>
      </c>
      <c r="D15" s="381">
        <v>78</v>
      </c>
      <c r="E15" s="383">
        <v>4</v>
      </c>
      <c r="F15" s="331">
        <f t="shared" si="0"/>
        <v>82</v>
      </c>
      <c r="G15" s="332"/>
      <c r="I15" s="369"/>
      <c r="J15"/>
      <c r="L15" s="369"/>
      <c r="M15" s="333"/>
    </row>
    <row r="16" spans="1:13">
      <c r="A16" s="158" t="s">
        <v>503</v>
      </c>
      <c r="B16" s="159" t="s">
        <v>40</v>
      </c>
      <c r="C16" s="160" t="s">
        <v>41</v>
      </c>
      <c r="D16" s="381">
        <v>171</v>
      </c>
      <c r="E16" s="383">
        <v>8</v>
      </c>
      <c r="F16" s="331">
        <f t="shared" si="0"/>
        <v>179</v>
      </c>
      <c r="G16" s="332"/>
      <c r="I16" s="369"/>
      <c r="J16"/>
      <c r="L16" s="369"/>
      <c r="M16" s="333"/>
    </row>
    <row r="17" spans="1:13">
      <c r="A17" s="158" t="s">
        <v>503</v>
      </c>
      <c r="B17" s="159" t="s">
        <v>42</v>
      </c>
      <c r="C17" s="160" t="s">
        <v>43</v>
      </c>
      <c r="D17" s="381">
        <v>582</v>
      </c>
      <c r="E17" s="383">
        <v>28</v>
      </c>
      <c r="F17" s="331">
        <f t="shared" si="0"/>
        <v>610</v>
      </c>
      <c r="G17" s="332"/>
      <c r="I17" s="369"/>
      <c r="J17"/>
      <c r="L17" s="369"/>
      <c r="M17" s="333"/>
    </row>
    <row r="18" spans="1:13">
      <c r="A18" s="158" t="s">
        <v>503</v>
      </c>
      <c r="B18" s="159" t="s">
        <v>44</v>
      </c>
      <c r="C18" s="160" t="s">
        <v>45</v>
      </c>
      <c r="D18" s="381">
        <v>1019.32</v>
      </c>
      <c r="E18" s="383">
        <v>53</v>
      </c>
      <c r="F18" s="331">
        <f t="shared" si="0"/>
        <v>1072.3200000000002</v>
      </c>
      <c r="G18" s="332"/>
      <c r="I18" s="369"/>
      <c r="J18"/>
      <c r="L18" s="369"/>
      <c r="M18" s="333"/>
    </row>
    <row r="19" spans="1:13">
      <c r="A19" s="158" t="s">
        <v>504</v>
      </c>
      <c r="B19" s="159" t="s">
        <v>46</v>
      </c>
      <c r="C19" s="160" t="s">
        <v>47</v>
      </c>
      <c r="D19" s="381">
        <v>189.68</v>
      </c>
      <c r="E19" s="383">
        <v>9.5</v>
      </c>
      <c r="F19" s="331">
        <f t="shared" si="0"/>
        <v>199.18</v>
      </c>
      <c r="G19" s="332"/>
      <c r="I19" s="369"/>
      <c r="J19"/>
      <c r="L19" s="369"/>
      <c r="M19" s="333"/>
    </row>
    <row r="20" spans="1:13">
      <c r="A20" s="158" t="s">
        <v>503</v>
      </c>
      <c r="B20" s="159" t="s">
        <v>48</v>
      </c>
      <c r="C20" s="160" t="s">
        <v>49</v>
      </c>
      <c r="D20" s="381">
        <v>511</v>
      </c>
      <c r="E20" s="383">
        <v>25.5</v>
      </c>
      <c r="F20" s="331">
        <f t="shared" si="0"/>
        <v>536.5</v>
      </c>
      <c r="G20" s="332"/>
      <c r="I20" s="369"/>
      <c r="J20"/>
      <c r="L20" s="369"/>
      <c r="M20" s="333"/>
    </row>
    <row r="21" spans="1:13">
      <c r="A21" s="158" t="s">
        <v>503</v>
      </c>
      <c r="B21" s="159" t="s">
        <v>50</v>
      </c>
      <c r="C21" s="160" t="s">
        <v>51</v>
      </c>
      <c r="D21" s="381">
        <v>1554.5</v>
      </c>
      <c r="E21" s="383">
        <v>79</v>
      </c>
      <c r="F21" s="331">
        <f t="shared" si="0"/>
        <v>1633.5</v>
      </c>
      <c r="G21" s="332"/>
      <c r="I21" s="369"/>
      <c r="J21"/>
      <c r="L21" s="369"/>
      <c r="M21" s="333"/>
    </row>
    <row r="22" spans="1:13">
      <c r="A22" s="158" t="s">
        <v>504</v>
      </c>
      <c r="B22" s="159" t="s">
        <v>52</v>
      </c>
      <c r="C22" s="160" t="s">
        <v>53</v>
      </c>
      <c r="D22" s="381">
        <v>252.5</v>
      </c>
      <c r="E22" s="383">
        <v>13</v>
      </c>
      <c r="F22" s="331">
        <f t="shared" si="0"/>
        <v>265.5</v>
      </c>
      <c r="G22" s="332"/>
      <c r="I22" s="369"/>
      <c r="J22"/>
      <c r="L22" s="369"/>
      <c r="M22" s="333"/>
    </row>
    <row r="23" spans="1:13">
      <c r="A23" s="158" t="s">
        <v>503</v>
      </c>
      <c r="B23" s="159" t="s">
        <v>54</v>
      </c>
      <c r="C23" s="160" t="s">
        <v>55</v>
      </c>
      <c r="D23" s="381">
        <v>486</v>
      </c>
      <c r="E23" s="383">
        <v>24.5</v>
      </c>
      <c r="F23" s="331">
        <f t="shared" si="0"/>
        <v>510.5</v>
      </c>
      <c r="G23" s="332"/>
      <c r="I23" s="369"/>
      <c r="J23"/>
      <c r="L23" s="369"/>
      <c r="M23" s="333"/>
    </row>
    <row r="24" spans="1:13">
      <c r="A24" s="158" t="s">
        <v>503</v>
      </c>
      <c r="B24" s="159" t="s">
        <v>56</v>
      </c>
      <c r="C24" s="160" t="s">
        <v>57</v>
      </c>
      <c r="D24" s="381">
        <v>88.5</v>
      </c>
      <c r="E24" s="383">
        <v>5</v>
      </c>
      <c r="F24" s="331">
        <f t="shared" si="0"/>
        <v>93.5</v>
      </c>
      <c r="G24" s="332"/>
      <c r="I24" s="369"/>
      <c r="J24"/>
      <c r="L24" s="369"/>
      <c r="M24" s="333"/>
    </row>
    <row r="25" spans="1:13">
      <c r="A25" s="158" t="s">
        <v>503</v>
      </c>
      <c r="B25" s="159" t="s">
        <v>58</v>
      </c>
      <c r="C25" s="160" t="s">
        <v>59</v>
      </c>
      <c r="D25" s="381">
        <v>351.5</v>
      </c>
      <c r="E25" s="383">
        <v>17</v>
      </c>
      <c r="F25" s="331">
        <f t="shared" si="0"/>
        <v>368.5</v>
      </c>
      <c r="G25" s="332"/>
      <c r="I25" s="369"/>
      <c r="J25"/>
      <c r="L25" s="369"/>
      <c r="M25" s="333"/>
    </row>
    <row r="26" spans="1:13">
      <c r="A26" s="158" t="s">
        <v>503</v>
      </c>
      <c r="B26" s="159" t="s">
        <v>60</v>
      </c>
      <c r="C26" s="160" t="s">
        <v>61</v>
      </c>
      <c r="D26" s="381">
        <v>101.5</v>
      </c>
      <c r="E26" s="383">
        <v>5.5</v>
      </c>
      <c r="F26" s="331">
        <f t="shared" si="0"/>
        <v>107</v>
      </c>
      <c r="G26" s="332"/>
      <c r="I26" s="369"/>
      <c r="J26"/>
      <c r="L26" s="369"/>
      <c r="M26" s="333"/>
    </row>
    <row r="27" spans="1:13">
      <c r="A27" s="158" t="s">
        <v>503</v>
      </c>
      <c r="B27" s="159" t="s">
        <v>62</v>
      </c>
      <c r="C27" s="160" t="s">
        <v>63</v>
      </c>
      <c r="D27" s="381">
        <v>693.64</v>
      </c>
      <c r="E27" s="383">
        <v>36</v>
      </c>
      <c r="F27" s="331">
        <f t="shared" si="0"/>
        <v>729.64</v>
      </c>
      <c r="G27" s="332"/>
      <c r="I27" s="369"/>
      <c r="J27"/>
      <c r="L27" s="369"/>
      <c r="M27" s="333"/>
    </row>
    <row r="28" spans="1:13">
      <c r="A28" s="158" t="s">
        <v>504</v>
      </c>
      <c r="B28" s="159" t="s">
        <v>64</v>
      </c>
      <c r="C28" s="160" t="s">
        <v>65</v>
      </c>
      <c r="D28" s="381">
        <v>173.71</v>
      </c>
      <c r="E28" s="383">
        <v>9</v>
      </c>
      <c r="F28" s="331">
        <f t="shared" si="0"/>
        <v>182.71</v>
      </c>
      <c r="G28" s="332"/>
      <c r="I28" s="369"/>
      <c r="J28"/>
      <c r="L28" s="369"/>
      <c r="M28" s="333"/>
    </row>
    <row r="29" spans="1:13">
      <c r="A29" s="158" t="s">
        <v>504</v>
      </c>
      <c r="B29" s="159" t="s">
        <v>66</v>
      </c>
      <c r="C29" s="160" t="s">
        <v>67</v>
      </c>
      <c r="D29" s="381">
        <v>132.15</v>
      </c>
      <c r="E29" s="383">
        <v>7</v>
      </c>
      <c r="F29" s="331">
        <f t="shared" si="0"/>
        <v>139.15</v>
      </c>
      <c r="G29" s="332"/>
      <c r="I29" s="369"/>
      <c r="J29"/>
      <c r="L29" s="369"/>
      <c r="M29" s="333"/>
    </row>
    <row r="30" spans="1:13">
      <c r="A30" s="158" t="s">
        <v>503</v>
      </c>
      <c r="B30" s="159" t="s">
        <v>68</v>
      </c>
      <c r="C30" s="160" t="s">
        <v>69</v>
      </c>
      <c r="D30" s="381">
        <v>404.5</v>
      </c>
      <c r="E30" s="383">
        <v>20</v>
      </c>
      <c r="F30" s="331">
        <f t="shared" si="0"/>
        <v>424.5</v>
      </c>
      <c r="G30" s="332"/>
      <c r="I30" s="369"/>
      <c r="J30"/>
      <c r="L30" s="369"/>
      <c r="M30" s="333"/>
    </row>
    <row r="31" spans="1:13">
      <c r="A31" s="158" t="s">
        <v>503</v>
      </c>
      <c r="B31" s="159" t="s">
        <v>70</v>
      </c>
      <c r="C31" s="160" t="s">
        <v>71</v>
      </c>
      <c r="D31" s="381">
        <v>131</v>
      </c>
      <c r="E31" s="383">
        <v>6</v>
      </c>
      <c r="F31" s="331">
        <f t="shared" si="0"/>
        <v>137</v>
      </c>
      <c r="G31" s="332"/>
      <c r="I31" s="369"/>
      <c r="J31"/>
      <c r="L31" s="369"/>
      <c r="M31" s="333"/>
    </row>
    <row r="32" spans="1:13">
      <c r="A32" s="158" t="s">
        <v>503</v>
      </c>
      <c r="B32" s="159" t="s">
        <v>72</v>
      </c>
      <c r="C32" s="160" t="s">
        <v>73</v>
      </c>
      <c r="D32" s="381">
        <v>84</v>
      </c>
      <c r="E32" s="383">
        <v>4</v>
      </c>
      <c r="F32" s="331">
        <f t="shared" si="0"/>
        <v>88</v>
      </c>
      <c r="G32" s="332"/>
      <c r="I32" s="369"/>
      <c r="J32"/>
      <c r="L32" s="369"/>
      <c r="M32" s="333"/>
    </row>
    <row r="33" spans="1:13">
      <c r="A33" s="158" t="s">
        <v>503</v>
      </c>
      <c r="B33" s="159" t="s">
        <v>74</v>
      </c>
      <c r="C33" s="160" t="s">
        <v>75</v>
      </c>
      <c r="D33" s="381">
        <v>57.5</v>
      </c>
      <c r="E33" s="383">
        <v>3</v>
      </c>
      <c r="F33" s="331">
        <f t="shared" si="0"/>
        <v>60.5</v>
      </c>
      <c r="G33" s="332"/>
      <c r="I33" s="369"/>
      <c r="J33"/>
      <c r="L33" s="369"/>
      <c r="M33" s="333"/>
    </row>
    <row r="34" spans="1:13">
      <c r="A34" s="158" t="s">
        <v>503</v>
      </c>
      <c r="B34" s="159" t="s">
        <v>76</v>
      </c>
      <c r="C34" s="160" t="s">
        <v>77</v>
      </c>
      <c r="D34" s="381">
        <v>628</v>
      </c>
      <c r="E34" s="383">
        <v>32</v>
      </c>
      <c r="F34" s="331">
        <f t="shared" si="0"/>
        <v>660</v>
      </c>
      <c r="G34" s="332"/>
      <c r="I34" s="369"/>
      <c r="J34"/>
      <c r="L34" s="369"/>
      <c r="M34" s="333"/>
    </row>
    <row r="35" spans="1:13">
      <c r="A35" s="158" t="s">
        <v>503</v>
      </c>
      <c r="B35" s="159" t="s">
        <v>78</v>
      </c>
      <c r="C35" s="160" t="s">
        <v>79</v>
      </c>
      <c r="D35" s="381">
        <v>227.1</v>
      </c>
      <c r="E35" s="383">
        <v>11.5</v>
      </c>
      <c r="F35" s="331">
        <f t="shared" si="0"/>
        <v>238.6</v>
      </c>
      <c r="G35" s="332"/>
      <c r="I35" s="369"/>
      <c r="J35"/>
      <c r="L35" s="369"/>
      <c r="M35" s="333"/>
    </row>
    <row r="36" spans="1:13">
      <c r="A36" s="158" t="s">
        <v>504</v>
      </c>
      <c r="B36" s="159" t="s">
        <v>80</v>
      </c>
      <c r="C36" s="160" t="s">
        <v>81</v>
      </c>
      <c r="D36" s="381">
        <v>97.4</v>
      </c>
      <c r="E36" s="383">
        <v>5</v>
      </c>
      <c r="F36" s="331">
        <f t="shared" si="0"/>
        <v>102.4</v>
      </c>
      <c r="G36" s="332"/>
      <c r="I36" s="369"/>
      <c r="J36"/>
      <c r="L36" s="369"/>
      <c r="M36" s="333"/>
    </row>
    <row r="37" spans="1:13">
      <c r="A37" s="158" t="s">
        <v>503</v>
      </c>
      <c r="B37" s="159" t="s">
        <v>82</v>
      </c>
      <c r="C37" s="160" t="s">
        <v>83</v>
      </c>
      <c r="D37" s="381">
        <v>572.5</v>
      </c>
      <c r="E37" s="383">
        <v>30</v>
      </c>
      <c r="F37" s="331">
        <f t="shared" si="0"/>
        <v>602.5</v>
      </c>
      <c r="G37" s="332"/>
      <c r="I37" s="369"/>
      <c r="J37"/>
      <c r="L37" s="369"/>
      <c r="M37" s="333"/>
    </row>
    <row r="38" spans="1:13">
      <c r="A38" s="158" t="s">
        <v>503</v>
      </c>
      <c r="B38" s="159" t="s">
        <v>84</v>
      </c>
      <c r="C38" s="160" t="s">
        <v>85</v>
      </c>
      <c r="D38" s="381">
        <v>2204.5</v>
      </c>
      <c r="E38" s="383">
        <v>116</v>
      </c>
      <c r="F38" s="331">
        <f t="shared" si="0"/>
        <v>2320.5</v>
      </c>
      <c r="G38" s="332"/>
      <c r="I38" s="369"/>
      <c r="J38"/>
      <c r="L38" s="369"/>
      <c r="M38" s="333"/>
    </row>
    <row r="39" spans="1:13">
      <c r="A39" s="158" t="s">
        <v>503</v>
      </c>
      <c r="B39" s="159" t="s">
        <v>86</v>
      </c>
      <c r="C39" s="160" t="s">
        <v>87</v>
      </c>
      <c r="D39" s="381">
        <v>214</v>
      </c>
      <c r="E39" s="383">
        <v>12</v>
      </c>
      <c r="F39" s="331">
        <f t="shared" si="0"/>
        <v>226</v>
      </c>
      <c r="G39" s="332"/>
      <c r="I39" s="369"/>
      <c r="J39"/>
      <c r="L39" s="369"/>
      <c r="M39" s="333"/>
    </row>
    <row r="40" spans="1:13">
      <c r="A40" s="158" t="s">
        <v>503</v>
      </c>
      <c r="B40" s="159" t="s">
        <v>88</v>
      </c>
      <c r="C40" s="160" t="s">
        <v>89</v>
      </c>
      <c r="D40" s="381">
        <v>230.5</v>
      </c>
      <c r="E40" s="383">
        <v>11.5</v>
      </c>
      <c r="F40" s="331">
        <f t="shared" si="0"/>
        <v>242</v>
      </c>
      <c r="G40" s="332"/>
      <c r="I40" s="369"/>
      <c r="J40"/>
      <c r="L40" s="369"/>
      <c r="M40" s="333"/>
    </row>
    <row r="41" spans="1:13">
      <c r="A41" s="158" t="s">
        <v>503</v>
      </c>
      <c r="B41" s="159" t="s">
        <v>90</v>
      </c>
      <c r="C41" s="160" t="s">
        <v>91</v>
      </c>
      <c r="D41" s="381">
        <v>806.85</v>
      </c>
      <c r="E41" s="383">
        <v>41</v>
      </c>
      <c r="F41" s="331">
        <f t="shared" si="0"/>
        <v>847.85</v>
      </c>
      <c r="G41" s="332"/>
      <c r="I41" s="369"/>
      <c r="J41"/>
      <c r="L41" s="369"/>
      <c r="M41" s="333"/>
    </row>
    <row r="42" spans="1:13">
      <c r="A42" s="158" t="s">
        <v>504</v>
      </c>
      <c r="B42" s="159" t="s">
        <v>92</v>
      </c>
      <c r="C42" s="160" t="s">
        <v>93</v>
      </c>
      <c r="D42" s="381">
        <v>137.15</v>
      </c>
      <c r="E42" s="383">
        <v>7</v>
      </c>
      <c r="F42" s="331">
        <f t="shared" si="0"/>
        <v>144.15</v>
      </c>
      <c r="G42" s="332"/>
      <c r="I42" s="369"/>
      <c r="J42"/>
      <c r="L42" s="369"/>
      <c r="M42" s="333"/>
    </row>
    <row r="43" spans="1:13">
      <c r="A43" s="158" t="s">
        <v>504</v>
      </c>
      <c r="B43" s="159" t="s">
        <v>94</v>
      </c>
      <c r="C43" s="160" t="s">
        <v>95</v>
      </c>
      <c r="D43" s="381">
        <v>104</v>
      </c>
      <c r="E43" s="383">
        <v>5</v>
      </c>
      <c r="F43" s="331">
        <f t="shared" si="0"/>
        <v>109</v>
      </c>
      <c r="G43" s="332"/>
      <c r="I43" s="369"/>
      <c r="J43"/>
      <c r="L43" s="369"/>
      <c r="M43" s="333"/>
    </row>
    <row r="44" spans="1:13">
      <c r="A44" s="158" t="s">
        <v>503</v>
      </c>
      <c r="B44" s="159" t="s">
        <v>96</v>
      </c>
      <c r="C44" s="160" t="s">
        <v>97</v>
      </c>
      <c r="D44" s="381">
        <v>273.5</v>
      </c>
      <c r="E44" s="383">
        <v>14</v>
      </c>
      <c r="F44" s="331">
        <f t="shared" si="0"/>
        <v>287.5</v>
      </c>
      <c r="G44" s="332"/>
      <c r="I44" s="369"/>
      <c r="J44"/>
      <c r="L44" s="369"/>
      <c r="M44" s="333"/>
    </row>
    <row r="45" spans="1:13">
      <c r="A45" s="158" t="s">
        <v>503</v>
      </c>
      <c r="B45" s="159" t="s">
        <v>98</v>
      </c>
      <c r="C45" s="160" t="s">
        <v>99</v>
      </c>
      <c r="D45" s="381">
        <v>429.5</v>
      </c>
      <c r="E45" s="383">
        <v>22.5</v>
      </c>
      <c r="F45" s="331">
        <f t="shared" si="0"/>
        <v>452</v>
      </c>
      <c r="G45" s="332"/>
      <c r="I45" s="369"/>
      <c r="J45"/>
      <c r="L45" s="369"/>
      <c r="M45" s="333"/>
    </row>
    <row r="46" spans="1:13">
      <c r="A46" s="158" t="s">
        <v>503</v>
      </c>
      <c r="B46" s="159" t="s">
        <v>100</v>
      </c>
      <c r="C46" s="160" t="s">
        <v>101</v>
      </c>
      <c r="D46" s="381">
        <v>1447</v>
      </c>
      <c r="E46" s="383">
        <v>75</v>
      </c>
      <c r="F46" s="331">
        <f t="shared" si="0"/>
        <v>1522</v>
      </c>
      <c r="G46" s="332"/>
      <c r="I46" s="369"/>
      <c r="J46"/>
      <c r="L46" s="369"/>
      <c r="M46" s="333"/>
    </row>
    <row r="47" spans="1:13">
      <c r="A47" s="158" t="s">
        <v>503</v>
      </c>
      <c r="B47" s="159" t="s">
        <v>102</v>
      </c>
      <c r="C47" s="160" t="s">
        <v>103</v>
      </c>
      <c r="D47" s="381">
        <v>240.5</v>
      </c>
      <c r="E47" s="383">
        <v>12</v>
      </c>
      <c r="F47" s="331">
        <f t="shared" si="0"/>
        <v>252.5</v>
      </c>
      <c r="G47" s="332"/>
      <c r="I47" s="369"/>
      <c r="J47"/>
      <c r="L47" s="369"/>
      <c r="M47" s="333"/>
    </row>
    <row r="48" spans="1:13">
      <c r="A48" s="158" t="s">
        <v>503</v>
      </c>
      <c r="B48" s="159" t="s">
        <v>104</v>
      </c>
      <c r="C48" s="160" t="s">
        <v>105</v>
      </c>
      <c r="D48" s="381">
        <v>2369.5</v>
      </c>
      <c r="E48" s="383">
        <v>118.5</v>
      </c>
      <c r="F48" s="331">
        <f t="shared" si="0"/>
        <v>2488</v>
      </c>
      <c r="G48" s="332"/>
      <c r="I48" s="369"/>
      <c r="J48"/>
      <c r="L48" s="369"/>
      <c r="M48" s="333"/>
    </row>
    <row r="49" spans="1:13">
      <c r="A49" s="158" t="s">
        <v>503</v>
      </c>
      <c r="B49" s="159" t="s">
        <v>106</v>
      </c>
      <c r="C49" s="160" t="s">
        <v>107</v>
      </c>
      <c r="D49" s="381">
        <v>360</v>
      </c>
      <c r="E49" s="383">
        <v>17.5</v>
      </c>
      <c r="F49" s="331">
        <f t="shared" si="0"/>
        <v>377.5</v>
      </c>
      <c r="G49" s="332"/>
      <c r="I49" s="369"/>
      <c r="J49"/>
      <c r="L49" s="369"/>
      <c r="M49" s="333"/>
    </row>
    <row r="50" spans="1:13">
      <c r="A50" s="158" t="s">
        <v>503</v>
      </c>
      <c r="B50" s="159" t="s">
        <v>108</v>
      </c>
      <c r="C50" s="160" t="s">
        <v>109</v>
      </c>
      <c r="D50" s="381">
        <v>1368</v>
      </c>
      <c r="E50" s="383">
        <v>69.5</v>
      </c>
      <c r="F50" s="331">
        <f t="shared" si="0"/>
        <v>1437.5</v>
      </c>
      <c r="G50" s="332"/>
      <c r="I50" s="369"/>
      <c r="J50"/>
      <c r="L50" s="369"/>
      <c r="M50" s="333"/>
    </row>
    <row r="51" spans="1:13">
      <c r="A51" s="158" t="s">
        <v>503</v>
      </c>
      <c r="B51" s="159" t="s">
        <v>110</v>
      </c>
      <c r="C51" s="160" t="s">
        <v>111</v>
      </c>
      <c r="D51" s="381">
        <v>67.5</v>
      </c>
      <c r="E51" s="383">
        <v>3.5</v>
      </c>
      <c r="F51" s="331">
        <f t="shared" si="0"/>
        <v>71</v>
      </c>
      <c r="G51" s="332"/>
      <c r="I51" s="369"/>
      <c r="J51"/>
      <c r="L51" s="369"/>
      <c r="M51" s="333"/>
    </row>
    <row r="52" spans="1:13">
      <c r="A52" s="158" t="s">
        <v>503</v>
      </c>
      <c r="B52" s="159" t="s">
        <v>112</v>
      </c>
      <c r="C52" s="160" t="s">
        <v>113</v>
      </c>
      <c r="D52" s="381">
        <v>52.5</v>
      </c>
      <c r="E52" s="383">
        <v>2.5</v>
      </c>
      <c r="F52" s="331">
        <f t="shared" si="0"/>
        <v>55</v>
      </c>
      <c r="G52" s="332"/>
      <c r="I52" s="369"/>
      <c r="J52"/>
      <c r="L52" s="369"/>
      <c r="M52" s="333"/>
    </row>
    <row r="53" spans="1:13">
      <c r="A53" s="158" t="s">
        <v>503</v>
      </c>
      <c r="B53" s="159" t="s">
        <v>114</v>
      </c>
      <c r="C53" s="160" t="s">
        <v>115</v>
      </c>
      <c r="D53" s="381">
        <v>304.5</v>
      </c>
      <c r="E53" s="383">
        <v>15</v>
      </c>
      <c r="F53" s="331">
        <f t="shared" si="0"/>
        <v>319.5</v>
      </c>
      <c r="G53" s="332"/>
      <c r="I53" s="369"/>
      <c r="J53"/>
      <c r="L53" s="369"/>
      <c r="M53" s="333"/>
    </row>
    <row r="54" spans="1:13">
      <c r="A54" s="158" t="s">
        <v>503</v>
      </c>
      <c r="B54" s="159" t="s">
        <v>116</v>
      </c>
      <c r="C54" s="160" t="s">
        <v>117</v>
      </c>
      <c r="D54" s="381">
        <v>124</v>
      </c>
      <c r="E54" s="383">
        <v>6</v>
      </c>
      <c r="F54" s="331">
        <f t="shared" si="0"/>
        <v>130</v>
      </c>
      <c r="G54" s="332"/>
      <c r="I54" s="369"/>
      <c r="J54"/>
      <c r="L54" s="369"/>
      <c r="M54" s="333"/>
    </row>
    <row r="55" spans="1:13">
      <c r="A55" s="158" t="s">
        <v>503</v>
      </c>
      <c r="B55" s="159" t="s">
        <v>118</v>
      </c>
      <c r="C55" s="160" t="s">
        <v>119</v>
      </c>
      <c r="D55" s="381">
        <v>3107</v>
      </c>
      <c r="E55" s="383">
        <v>158</v>
      </c>
      <c r="F55" s="331">
        <f t="shared" si="0"/>
        <v>3265</v>
      </c>
      <c r="G55" s="332"/>
      <c r="I55" s="369"/>
      <c r="J55"/>
      <c r="L55" s="369"/>
      <c r="M55" s="333"/>
    </row>
    <row r="56" spans="1:13">
      <c r="A56" s="158" t="s">
        <v>503</v>
      </c>
      <c r="B56" s="159" t="s">
        <v>120</v>
      </c>
      <c r="C56" s="160" t="s">
        <v>121</v>
      </c>
      <c r="D56" s="381">
        <v>93.11</v>
      </c>
      <c r="E56" s="383">
        <v>5</v>
      </c>
      <c r="F56" s="331">
        <f t="shared" si="0"/>
        <v>98.11</v>
      </c>
      <c r="G56" s="332"/>
      <c r="I56" s="369"/>
      <c r="J56"/>
      <c r="L56" s="369"/>
      <c r="M56" s="333"/>
    </row>
    <row r="57" spans="1:13">
      <c r="A57" s="158" t="s">
        <v>504</v>
      </c>
      <c r="B57" s="159" t="s">
        <v>122</v>
      </c>
      <c r="C57" s="160" t="s">
        <v>123</v>
      </c>
      <c r="D57" s="381">
        <v>123.28</v>
      </c>
      <c r="E57" s="383">
        <v>6</v>
      </c>
      <c r="F57" s="331">
        <f t="shared" si="0"/>
        <v>129.28</v>
      </c>
      <c r="G57" s="332"/>
      <c r="I57" s="369"/>
      <c r="J57"/>
      <c r="L57" s="369"/>
      <c r="M57" s="333"/>
    </row>
    <row r="58" spans="1:13">
      <c r="A58" s="158" t="s">
        <v>504</v>
      </c>
      <c r="B58" s="159" t="s">
        <v>124</v>
      </c>
      <c r="C58" s="160" t="s">
        <v>125</v>
      </c>
      <c r="D58" s="381">
        <v>34.11</v>
      </c>
      <c r="E58" s="383">
        <v>1</v>
      </c>
      <c r="F58" s="331">
        <f t="shared" si="0"/>
        <v>35.11</v>
      </c>
      <c r="G58" s="332"/>
      <c r="I58" s="369"/>
      <c r="J58"/>
      <c r="L58" s="369"/>
      <c r="M58" s="333"/>
    </row>
    <row r="59" spans="1:13">
      <c r="A59" s="158" t="s">
        <v>503</v>
      </c>
      <c r="B59" s="159" t="s">
        <v>126</v>
      </c>
      <c r="C59" s="160" t="s">
        <v>127</v>
      </c>
      <c r="D59" s="381">
        <v>920</v>
      </c>
      <c r="E59" s="383">
        <v>47.5</v>
      </c>
      <c r="F59" s="331">
        <f t="shared" si="0"/>
        <v>967.5</v>
      </c>
      <c r="G59" s="332"/>
      <c r="I59" s="369"/>
      <c r="J59"/>
      <c r="L59" s="369"/>
      <c r="M59" s="333"/>
    </row>
    <row r="60" spans="1:13">
      <c r="A60" s="158" t="s">
        <v>503</v>
      </c>
      <c r="B60" s="159" t="s">
        <v>128</v>
      </c>
      <c r="C60" s="160" t="s">
        <v>129</v>
      </c>
      <c r="D60" s="381">
        <v>305</v>
      </c>
      <c r="E60" s="383">
        <v>16</v>
      </c>
      <c r="F60" s="331">
        <f t="shared" si="0"/>
        <v>321</v>
      </c>
      <c r="G60" s="332"/>
      <c r="I60" s="369"/>
      <c r="J60"/>
      <c r="L60" s="369"/>
      <c r="M60" s="333"/>
    </row>
    <row r="61" spans="1:13">
      <c r="A61" s="158" t="s">
        <v>503</v>
      </c>
      <c r="B61" s="159" t="s">
        <v>130</v>
      </c>
      <c r="C61" s="160" t="s">
        <v>131</v>
      </c>
      <c r="D61" s="381">
        <v>578</v>
      </c>
      <c r="E61" s="383">
        <v>29.5</v>
      </c>
      <c r="F61" s="331">
        <f t="shared" si="0"/>
        <v>607.5</v>
      </c>
      <c r="G61" s="332"/>
      <c r="I61" s="369"/>
      <c r="J61"/>
      <c r="L61" s="369"/>
      <c r="M61" s="333"/>
    </row>
    <row r="62" spans="1:13">
      <c r="A62" s="158" t="s">
        <v>503</v>
      </c>
      <c r="B62" s="159" t="s">
        <v>132</v>
      </c>
      <c r="C62" s="160" t="s">
        <v>133</v>
      </c>
      <c r="D62" s="381">
        <v>107.5</v>
      </c>
      <c r="E62" s="383">
        <v>5.5</v>
      </c>
      <c r="F62" s="331">
        <f t="shared" si="0"/>
        <v>113</v>
      </c>
      <c r="G62" s="332"/>
      <c r="I62" s="369"/>
      <c r="J62"/>
      <c r="L62" s="369"/>
      <c r="M62" s="333"/>
    </row>
    <row r="63" spans="1:13">
      <c r="A63" s="158" t="s">
        <v>503</v>
      </c>
      <c r="B63" s="159" t="s">
        <v>134</v>
      </c>
      <c r="C63" s="160" t="s">
        <v>135</v>
      </c>
      <c r="D63" s="381">
        <v>416.5</v>
      </c>
      <c r="E63" s="383">
        <v>22.5</v>
      </c>
      <c r="F63" s="331">
        <f t="shared" si="0"/>
        <v>439</v>
      </c>
      <c r="G63" s="332"/>
      <c r="I63" s="369"/>
      <c r="J63"/>
      <c r="L63" s="369"/>
      <c r="M63" s="333"/>
    </row>
    <row r="64" spans="1:13">
      <c r="A64" s="158" t="s">
        <v>503</v>
      </c>
      <c r="B64" s="159" t="s">
        <v>136</v>
      </c>
      <c r="C64" s="160" t="s">
        <v>137</v>
      </c>
      <c r="D64" s="381">
        <v>22.5</v>
      </c>
      <c r="E64" s="383">
        <v>1</v>
      </c>
      <c r="F64" s="331">
        <f t="shared" si="0"/>
        <v>23.5</v>
      </c>
      <c r="G64" s="332"/>
      <c r="I64" s="369"/>
      <c r="J64"/>
      <c r="L64" s="369"/>
      <c r="M64" s="333"/>
    </row>
    <row r="65" spans="1:13">
      <c r="A65" s="158" t="s">
        <v>503</v>
      </c>
      <c r="B65" s="159" t="s">
        <v>138</v>
      </c>
      <c r="C65" s="160" t="s">
        <v>139</v>
      </c>
      <c r="D65" s="381">
        <v>959.3</v>
      </c>
      <c r="E65" s="383">
        <v>47.5</v>
      </c>
      <c r="F65" s="331">
        <f t="shared" si="0"/>
        <v>1006.8</v>
      </c>
      <c r="G65" s="332"/>
      <c r="I65" s="369"/>
      <c r="J65"/>
      <c r="L65" s="369"/>
      <c r="M65" s="333"/>
    </row>
    <row r="66" spans="1:13">
      <c r="A66" s="158" t="s">
        <v>504</v>
      </c>
      <c r="B66" s="159" t="s">
        <v>140</v>
      </c>
      <c r="C66" s="160" t="s">
        <v>141</v>
      </c>
      <c r="D66" s="381">
        <v>266.2</v>
      </c>
      <c r="E66" s="383">
        <v>13.5</v>
      </c>
      <c r="F66" s="331">
        <f t="shared" si="0"/>
        <v>279.7</v>
      </c>
      <c r="G66" s="332"/>
      <c r="I66" s="369"/>
      <c r="J66"/>
      <c r="L66" s="369"/>
      <c r="M66" s="333"/>
    </row>
    <row r="67" spans="1:13">
      <c r="A67" s="158" t="s">
        <v>503</v>
      </c>
      <c r="B67" s="159" t="s">
        <v>142</v>
      </c>
      <c r="C67" s="160" t="s">
        <v>143</v>
      </c>
      <c r="D67" s="381">
        <v>159</v>
      </c>
      <c r="E67" s="383">
        <v>8</v>
      </c>
      <c r="F67" s="331">
        <f t="shared" si="0"/>
        <v>167</v>
      </c>
      <c r="G67" s="332"/>
      <c r="I67" s="369"/>
      <c r="J67"/>
      <c r="L67" s="369"/>
      <c r="M67" s="333"/>
    </row>
    <row r="68" spans="1:13">
      <c r="A68" s="158" t="s">
        <v>503</v>
      </c>
      <c r="B68" s="159" t="s">
        <v>144</v>
      </c>
      <c r="C68" s="160" t="s">
        <v>145</v>
      </c>
      <c r="D68" s="381">
        <v>1724.5</v>
      </c>
      <c r="E68" s="383">
        <v>86.5</v>
      </c>
      <c r="F68" s="331">
        <f t="shared" si="0"/>
        <v>1811</v>
      </c>
      <c r="G68" s="332"/>
      <c r="I68" s="369"/>
      <c r="J68"/>
      <c r="L68" s="369"/>
      <c r="M68" s="333"/>
    </row>
    <row r="69" spans="1:13">
      <c r="A69" s="158" t="s">
        <v>503</v>
      </c>
      <c r="B69" s="159" t="s">
        <v>146</v>
      </c>
      <c r="C69" s="160" t="s">
        <v>147</v>
      </c>
      <c r="D69" s="381">
        <v>47.5</v>
      </c>
      <c r="E69" s="383">
        <v>2.5</v>
      </c>
      <c r="F69" s="331">
        <f t="shared" si="0"/>
        <v>50</v>
      </c>
      <c r="G69" s="332"/>
      <c r="I69" s="369"/>
      <c r="J69"/>
      <c r="L69" s="369"/>
      <c r="M69" s="333"/>
    </row>
    <row r="70" spans="1:13">
      <c r="A70" s="158" t="s">
        <v>503</v>
      </c>
      <c r="B70" s="159" t="s">
        <v>148</v>
      </c>
      <c r="C70" s="160" t="s">
        <v>149</v>
      </c>
      <c r="D70" s="381">
        <v>425.5</v>
      </c>
      <c r="E70" s="383">
        <v>21.5</v>
      </c>
      <c r="F70" s="331">
        <f t="shared" si="0"/>
        <v>447</v>
      </c>
      <c r="G70" s="332"/>
      <c r="I70" s="369"/>
      <c r="J70"/>
      <c r="L70" s="369"/>
      <c r="M70" s="333"/>
    </row>
    <row r="71" spans="1:13">
      <c r="A71" s="158" t="s">
        <v>503</v>
      </c>
      <c r="B71" s="159" t="s">
        <v>150</v>
      </c>
      <c r="C71" s="160" t="s">
        <v>151</v>
      </c>
      <c r="D71" s="381">
        <v>367.5</v>
      </c>
      <c r="E71" s="383">
        <v>18.5</v>
      </c>
      <c r="F71" s="331">
        <f t="shared" si="0"/>
        <v>386</v>
      </c>
      <c r="G71" s="332"/>
      <c r="I71" s="369"/>
      <c r="J71"/>
      <c r="L71" s="369"/>
      <c r="M71" s="333"/>
    </row>
    <row r="72" spans="1:13">
      <c r="A72" s="158" t="s">
        <v>503</v>
      </c>
      <c r="B72" s="159" t="s">
        <v>152</v>
      </c>
      <c r="C72" s="160" t="s">
        <v>153</v>
      </c>
      <c r="D72" s="381">
        <v>507.5</v>
      </c>
      <c r="E72" s="383">
        <v>26</v>
      </c>
      <c r="F72" s="331">
        <f t="shared" si="0"/>
        <v>533.5</v>
      </c>
      <c r="G72" s="332"/>
      <c r="I72" s="369"/>
      <c r="J72"/>
      <c r="L72" s="369"/>
      <c r="M72" s="333"/>
    </row>
    <row r="73" spans="1:13">
      <c r="A73" s="158" t="s">
        <v>503</v>
      </c>
      <c r="B73" s="159" t="s">
        <v>154</v>
      </c>
      <c r="C73" s="160" t="s">
        <v>155</v>
      </c>
      <c r="D73" s="381">
        <v>203.5</v>
      </c>
      <c r="E73" s="383">
        <v>11</v>
      </c>
      <c r="F73" s="331">
        <f t="shared" ref="F73:F122" si="1">D73+E73</f>
        <v>214.5</v>
      </c>
      <c r="G73" s="332"/>
      <c r="I73" s="369"/>
      <c r="J73"/>
      <c r="L73" s="369"/>
      <c r="M73" s="333"/>
    </row>
    <row r="74" spans="1:13">
      <c r="A74" s="158" t="s">
        <v>503</v>
      </c>
      <c r="B74" s="159" t="s">
        <v>156</v>
      </c>
      <c r="C74" s="160" t="s">
        <v>157</v>
      </c>
      <c r="D74" s="381">
        <v>98</v>
      </c>
      <c r="E74" s="383">
        <v>5</v>
      </c>
      <c r="F74" s="331">
        <f t="shared" si="1"/>
        <v>103</v>
      </c>
      <c r="G74" s="332"/>
      <c r="I74" s="369"/>
      <c r="J74"/>
      <c r="L74" s="369"/>
      <c r="M74" s="333"/>
    </row>
    <row r="75" spans="1:13">
      <c r="A75" s="158" t="s">
        <v>503</v>
      </c>
      <c r="B75" s="159" t="s">
        <v>158</v>
      </c>
      <c r="C75" s="160" t="s">
        <v>159</v>
      </c>
      <c r="D75" s="381">
        <v>121.5</v>
      </c>
      <c r="E75" s="383">
        <v>6.5</v>
      </c>
      <c r="F75" s="331">
        <f t="shared" si="1"/>
        <v>128</v>
      </c>
      <c r="G75" s="332"/>
      <c r="I75" s="369"/>
      <c r="J75"/>
      <c r="L75" s="369"/>
      <c r="M75" s="333"/>
    </row>
    <row r="76" spans="1:13">
      <c r="A76" s="158" t="s">
        <v>503</v>
      </c>
      <c r="B76" s="159" t="s">
        <v>160</v>
      </c>
      <c r="C76" s="160" t="s">
        <v>161</v>
      </c>
      <c r="D76" s="381">
        <v>257.5</v>
      </c>
      <c r="E76" s="383">
        <v>13</v>
      </c>
      <c r="F76" s="331">
        <f t="shared" si="1"/>
        <v>270.5</v>
      </c>
      <c r="G76" s="332"/>
      <c r="I76" s="369"/>
      <c r="J76"/>
      <c r="L76" s="369"/>
      <c r="M76" s="333"/>
    </row>
    <row r="77" spans="1:13">
      <c r="A77" s="158" t="s">
        <v>503</v>
      </c>
      <c r="B77" s="159" t="s">
        <v>162</v>
      </c>
      <c r="C77" s="160" t="s">
        <v>163</v>
      </c>
      <c r="D77" s="381">
        <v>6435</v>
      </c>
      <c r="E77" s="383">
        <v>333</v>
      </c>
      <c r="F77" s="331">
        <f t="shared" si="1"/>
        <v>6768</v>
      </c>
      <c r="G77" s="332"/>
      <c r="I77" s="369"/>
      <c r="J77"/>
      <c r="L77" s="369"/>
      <c r="M77" s="333"/>
    </row>
    <row r="78" spans="1:13">
      <c r="A78" s="158" t="s">
        <v>503</v>
      </c>
      <c r="B78" s="159" t="s">
        <v>164</v>
      </c>
      <c r="C78" s="160" t="s">
        <v>165</v>
      </c>
      <c r="D78" s="381">
        <v>77</v>
      </c>
      <c r="E78" s="383">
        <v>4</v>
      </c>
      <c r="F78" s="331">
        <f t="shared" si="1"/>
        <v>81</v>
      </c>
      <c r="G78" s="332"/>
      <c r="I78" s="369"/>
      <c r="J78"/>
      <c r="L78" s="369"/>
      <c r="M78" s="333"/>
    </row>
    <row r="79" spans="1:13">
      <c r="A79" s="158" t="s">
        <v>503</v>
      </c>
      <c r="B79" s="159" t="s">
        <v>166</v>
      </c>
      <c r="C79" s="160" t="s">
        <v>167</v>
      </c>
      <c r="D79" s="381">
        <v>157.5</v>
      </c>
      <c r="E79" s="383">
        <v>8</v>
      </c>
      <c r="F79" s="331">
        <f t="shared" si="1"/>
        <v>165.5</v>
      </c>
      <c r="G79" s="332"/>
      <c r="I79" s="369"/>
      <c r="J79"/>
      <c r="L79" s="369"/>
      <c r="M79" s="333"/>
    </row>
    <row r="80" spans="1:13">
      <c r="A80" s="158" t="s">
        <v>503</v>
      </c>
      <c r="B80" s="159" t="s">
        <v>168</v>
      </c>
      <c r="C80" s="160" t="s">
        <v>169</v>
      </c>
      <c r="D80" s="381">
        <v>588.5</v>
      </c>
      <c r="E80" s="383">
        <v>30</v>
      </c>
      <c r="F80" s="331">
        <f t="shared" si="1"/>
        <v>618.5</v>
      </c>
      <c r="G80" s="332"/>
      <c r="I80" s="369"/>
      <c r="J80"/>
      <c r="L80" s="369"/>
      <c r="M80" s="333"/>
    </row>
    <row r="81" spans="1:13">
      <c r="A81" s="158" t="s">
        <v>503</v>
      </c>
      <c r="B81" s="159" t="s">
        <v>170</v>
      </c>
      <c r="C81" s="160" t="s">
        <v>346</v>
      </c>
      <c r="D81" s="381">
        <v>646.5</v>
      </c>
      <c r="E81" s="383">
        <v>33</v>
      </c>
      <c r="F81" s="331">
        <f t="shared" si="1"/>
        <v>679.5</v>
      </c>
      <c r="G81" s="332"/>
      <c r="I81" s="369"/>
      <c r="J81"/>
      <c r="L81" s="369"/>
      <c r="M81" s="333"/>
    </row>
    <row r="82" spans="1:13">
      <c r="A82" s="158" t="s">
        <v>503</v>
      </c>
      <c r="B82" s="159" t="s">
        <v>171</v>
      </c>
      <c r="C82" s="160" t="s">
        <v>172</v>
      </c>
      <c r="D82" s="381">
        <v>1158</v>
      </c>
      <c r="E82" s="383">
        <v>59.5</v>
      </c>
      <c r="F82" s="331">
        <f t="shared" si="1"/>
        <v>1217.5</v>
      </c>
      <c r="G82" s="332"/>
      <c r="I82" s="369"/>
      <c r="J82"/>
      <c r="L82" s="369"/>
      <c r="M82" s="333"/>
    </row>
    <row r="83" spans="1:13">
      <c r="A83" s="158" t="s">
        <v>503</v>
      </c>
      <c r="B83" s="159" t="s">
        <v>173</v>
      </c>
      <c r="C83" s="160" t="s">
        <v>174</v>
      </c>
      <c r="D83" s="381">
        <v>56</v>
      </c>
      <c r="E83" s="383">
        <v>3</v>
      </c>
      <c r="F83" s="331">
        <f t="shared" si="1"/>
        <v>59</v>
      </c>
      <c r="G83" s="332"/>
      <c r="I83" s="369"/>
      <c r="J83"/>
      <c r="L83" s="369"/>
      <c r="M83" s="333"/>
    </row>
    <row r="84" spans="1:13">
      <c r="A84" s="158" t="s">
        <v>503</v>
      </c>
      <c r="B84" s="159" t="s">
        <v>175</v>
      </c>
      <c r="C84" s="160" t="s">
        <v>176</v>
      </c>
      <c r="D84" s="381">
        <v>1286</v>
      </c>
      <c r="E84" s="383">
        <v>69.5</v>
      </c>
      <c r="F84" s="331">
        <f t="shared" si="1"/>
        <v>1355.5</v>
      </c>
      <c r="G84" s="332"/>
      <c r="I84" s="369"/>
      <c r="J84"/>
      <c r="L84" s="369"/>
      <c r="M84" s="333"/>
    </row>
    <row r="85" spans="1:13">
      <c r="A85" s="158" t="s">
        <v>503</v>
      </c>
      <c r="B85" s="159" t="s">
        <v>177</v>
      </c>
      <c r="C85" s="160" t="s">
        <v>178</v>
      </c>
      <c r="D85" s="381">
        <v>319.5</v>
      </c>
      <c r="E85" s="383">
        <v>16</v>
      </c>
      <c r="F85" s="331">
        <f t="shared" si="1"/>
        <v>335.5</v>
      </c>
      <c r="G85" s="332"/>
      <c r="I85" s="369"/>
      <c r="J85"/>
      <c r="L85" s="369"/>
      <c r="M85" s="333"/>
    </row>
    <row r="86" spans="1:13">
      <c r="A86" s="158" t="s">
        <v>504</v>
      </c>
      <c r="B86" s="159" t="s">
        <v>179</v>
      </c>
      <c r="C86" s="160" t="s">
        <v>180</v>
      </c>
      <c r="D86" s="381">
        <v>509.5</v>
      </c>
      <c r="E86" s="383">
        <v>24.5</v>
      </c>
      <c r="F86" s="331">
        <f t="shared" si="1"/>
        <v>534</v>
      </c>
      <c r="G86" s="332"/>
      <c r="I86" s="369"/>
      <c r="J86"/>
      <c r="L86" s="369"/>
      <c r="M86" s="333"/>
    </row>
    <row r="87" spans="1:13">
      <c r="A87" s="158" t="s">
        <v>503</v>
      </c>
      <c r="B87" s="159" t="s">
        <v>181</v>
      </c>
      <c r="C87" s="160" t="s">
        <v>182</v>
      </c>
      <c r="D87" s="381">
        <v>52</v>
      </c>
      <c r="E87" s="383">
        <v>2.5</v>
      </c>
      <c r="F87" s="331">
        <f t="shared" si="1"/>
        <v>54.5</v>
      </c>
      <c r="G87" s="332"/>
      <c r="I87" s="369"/>
      <c r="J87"/>
      <c r="L87" s="369"/>
      <c r="M87" s="333"/>
    </row>
    <row r="88" spans="1:13">
      <c r="A88" s="158" t="s">
        <v>503</v>
      </c>
      <c r="B88" s="159" t="s">
        <v>183</v>
      </c>
      <c r="C88" s="160" t="s">
        <v>184</v>
      </c>
      <c r="D88" s="381">
        <v>224</v>
      </c>
      <c r="E88" s="383">
        <v>12.5</v>
      </c>
      <c r="F88" s="331">
        <f t="shared" si="1"/>
        <v>236.5</v>
      </c>
      <c r="G88" s="332"/>
      <c r="I88" s="369"/>
      <c r="J88"/>
      <c r="L88" s="369"/>
      <c r="M88" s="333"/>
    </row>
    <row r="89" spans="1:13">
      <c r="A89" s="158" t="s">
        <v>503</v>
      </c>
      <c r="B89" s="159" t="s">
        <v>185</v>
      </c>
      <c r="C89" s="160" t="s">
        <v>186</v>
      </c>
      <c r="D89" s="381">
        <v>478.5</v>
      </c>
      <c r="E89" s="383">
        <v>25</v>
      </c>
      <c r="F89" s="331">
        <f t="shared" si="1"/>
        <v>503.5</v>
      </c>
      <c r="G89" s="332"/>
      <c r="I89" s="369"/>
      <c r="J89"/>
      <c r="L89" s="369"/>
      <c r="M89" s="333"/>
    </row>
    <row r="90" spans="1:13">
      <c r="A90" s="158" t="s">
        <v>503</v>
      </c>
      <c r="B90" s="159" t="s">
        <v>187</v>
      </c>
      <c r="C90" s="160" t="s">
        <v>188</v>
      </c>
      <c r="D90" s="381">
        <v>76</v>
      </c>
      <c r="E90" s="383">
        <v>4</v>
      </c>
      <c r="F90" s="331">
        <f t="shared" si="1"/>
        <v>80</v>
      </c>
      <c r="G90" s="332"/>
      <c r="I90" s="369"/>
      <c r="J90"/>
      <c r="L90" s="369"/>
      <c r="M90" s="333"/>
    </row>
    <row r="91" spans="1:13">
      <c r="A91" s="158" t="s">
        <v>503</v>
      </c>
      <c r="B91" s="159" t="s">
        <v>189</v>
      </c>
      <c r="C91" s="160" t="s">
        <v>190</v>
      </c>
      <c r="D91" s="381">
        <v>198</v>
      </c>
      <c r="E91" s="383">
        <v>11</v>
      </c>
      <c r="F91" s="331">
        <f t="shared" si="1"/>
        <v>209</v>
      </c>
      <c r="G91" s="332"/>
      <c r="I91" s="369"/>
      <c r="J91"/>
      <c r="L91" s="369"/>
      <c r="M91" s="333"/>
    </row>
    <row r="92" spans="1:13">
      <c r="A92" s="158" t="s">
        <v>503</v>
      </c>
      <c r="B92" s="159" t="s">
        <v>191</v>
      </c>
      <c r="C92" s="160" t="s">
        <v>192</v>
      </c>
      <c r="D92" s="381">
        <v>1062.5</v>
      </c>
      <c r="E92" s="383">
        <v>54</v>
      </c>
      <c r="F92" s="331">
        <f t="shared" si="1"/>
        <v>1116.5</v>
      </c>
      <c r="G92" s="332"/>
      <c r="I92" s="369"/>
      <c r="J92"/>
      <c r="L92" s="369"/>
      <c r="M92" s="333"/>
    </row>
    <row r="93" spans="1:13">
      <c r="A93" s="158" t="s">
        <v>503</v>
      </c>
      <c r="B93" s="159" t="s">
        <v>193</v>
      </c>
      <c r="C93" s="160" t="s">
        <v>194</v>
      </c>
      <c r="D93" s="381">
        <v>94</v>
      </c>
      <c r="E93" s="383">
        <v>5</v>
      </c>
      <c r="F93" s="331">
        <f t="shared" si="1"/>
        <v>99</v>
      </c>
      <c r="G93" s="332"/>
      <c r="I93" s="369"/>
      <c r="J93"/>
      <c r="L93" s="369"/>
      <c r="M93" s="333"/>
    </row>
    <row r="94" spans="1:13">
      <c r="A94" s="158" t="s">
        <v>503</v>
      </c>
      <c r="B94" s="159" t="s">
        <v>195</v>
      </c>
      <c r="C94" s="160" t="s">
        <v>196</v>
      </c>
      <c r="D94" s="381">
        <v>680.5</v>
      </c>
      <c r="E94" s="383">
        <v>35</v>
      </c>
      <c r="F94" s="331">
        <f t="shared" si="1"/>
        <v>715.5</v>
      </c>
      <c r="G94" s="332"/>
      <c r="I94" s="369"/>
      <c r="J94"/>
      <c r="L94" s="369"/>
      <c r="M94" s="333"/>
    </row>
    <row r="95" spans="1:13">
      <c r="A95" s="158" t="s">
        <v>504</v>
      </c>
      <c r="B95" s="159" t="s">
        <v>197</v>
      </c>
      <c r="C95" s="160" t="s">
        <v>198</v>
      </c>
      <c r="D95" s="381">
        <v>207.5</v>
      </c>
      <c r="E95" s="383">
        <v>11</v>
      </c>
      <c r="F95" s="331">
        <f t="shared" si="1"/>
        <v>218.5</v>
      </c>
      <c r="G95" s="332"/>
      <c r="I95" s="369"/>
      <c r="J95"/>
      <c r="L95" s="369"/>
      <c r="M95" s="333"/>
    </row>
    <row r="96" spans="1:13">
      <c r="A96" s="158" t="s">
        <v>503</v>
      </c>
      <c r="B96" s="159" t="s">
        <v>199</v>
      </c>
      <c r="C96" s="160" t="s">
        <v>200</v>
      </c>
      <c r="D96" s="381">
        <v>303.5</v>
      </c>
      <c r="E96" s="383">
        <v>15</v>
      </c>
      <c r="F96" s="331">
        <f t="shared" si="1"/>
        <v>318.5</v>
      </c>
      <c r="G96" s="332"/>
      <c r="I96" s="369"/>
      <c r="J96"/>
      <c r="L96" s="369"/>
      <c r="M96" s="333"/>
    </row>
    <row r="97" spans="1:13">
      <c r="A97" s="158" t="s">
        <v>503</v>
      </c>
      <c r="B97" s="159" t="s">
        <v>201</v>
      </c>
      <c r="C97" s="160" t="s">
        <v>202</v>
      </c>
      <c r="D97" s="381">
        <v>930.5</v>
      </c>
      <c r="E97" s="383">
        <v>48.5</v>
      </c>
      <c r="F97" s="331">
        <f t="shared" si="1"/>
        <v>979</v>
      </c>
      <c r="G97" s="332"/>
      <c r="I97" s="369"/>
      <c r="J97"/>
      <c r="L97" s="369"/>
      <c r="M97" s="333"/>
    </row>
    <row r="98" spans="1:13">
      <c r="A98" s="158" t="s">
        <v>503</v>
      </c>
      <c r="B98" s="159" t="s">
        <v>203</v>
      </c>
      <c r="C98" s="160" t="s">
        <v>204</v>
      </c>
      <c r="D98" s="381">
        <v>496.5</v>
      </c>
      <c r="E98" s="383">
        <v>25.5</v>
      </c>
      <c r="F98" s="331">
        <f t="shared" si="1"/>
        <v>522</v>
      </c>
      <c r="G98" s="332"/>
      <c r="I98" s="369"/>
      <c r="J98"/>
      <c r="L98" s="369"/>
      <c r="M98" s="333"/>
    </row>
    <row r="99" spans="1:13">
      <c r="A99" s="158" t="s">
        <v>503</v>
      </c>
      <c r="B99" s="159" t="s">
        <v>205</v>
      </c>
      <c r="C99" s="160" t="s">
        <v>206</v>
      </c>
      <c r="D99" s="381">
        <v>827.5</v>
      </c>
      <c r="E99" s="383">
        <v>42</v>
      </c>
      <c r="F99" s="331">
        <f t="shared" si="1"/>
        <v>869.5</v>
      </c>
      <c r="G99" s="332"/>
      <c r="I99" s="369"/>
      <c r="J99"/>
      <c r="L99" s="369"/>
      <c r="M99" s="333"/>
    </row>
    <row r="100" spans="1:13">
      <c r="A100" s="158" t="s">
        <v>503</v>
      </c>
      <c r="B100" s="159" t="s">
        <v>207</v>
      </c>
      <c r="C100" s="160" t="s">
        <v>208</v>
      </c>
      <c r="D100" s="381">
        <v>331</v>
      </c>
      <c r="E100" s="383">
        <v>17</v>
      </c>
      <c r="F100" s="331">
        <f t="shared" si="1"/>
        <v>348</v>
      </c>
      <c r="G100" s="332"/>
      <c r="I100" s="369"/>
      <c r="J100"/>
      <c r="L100" s="369"/>
      <c r="M100" s="333"/>
    </row>
    <row r="101" spans="1:13">
      <c r="A101" s="158" t="s">
        <v>503</v>
      </c>
      <c r="B101" s="159" t="s">
        <v>209</v>
      </c>
      <c r="C101" s="160" t="s">
        <v>210</v>
      </c>
      <c r="D101" s="381">
        <v>355.21</v>
      </c>
      <c r="E101" s="383">
        <v>19</v>
      </c>
      <c r="F101" s="331">
        <f t="shared" si="1"/>
        <v>374.21</v>
      </c>
      <c r="G101" s="332"/>
      <c r="I101" s="369"/>
      <c r="J101"/>
      <c r="L101" s="369"/>
      <c r="M101" s="333"/>
    </row>
    <row r="102" spans="1:13">
      <c r="A102" s="158" t="s">
        <v>504</v>
      </c>
      <c r="B102" s="159" t="s">
        <v>211</v>
      </c>
      <c r="C102" s="160" t="s">
        <v>212</v>
      </c>
      <c r="D102" s="381">
        <v>136.29</v>
      </c>
      <c r="E102" s="383">
        <v>7</v>
      </c>
      <c r="F102" s="331">
        <f t="shared" si="1"/>
        <v>143.29</v>
      </c>
      <c r="G102" s="332"/>
      <c r="I102" s="369"/>
      <c r="J102"/>
      <c r="L102" s="369"/>
      <c r="M102" s="333"/>
    </row>
    <row r="103" spans="1:13">
      <c r="A103" s="158" t="s">
        <v>503</v>
      </c>
      <c r="B103" s="159" t="s">
        <v>213</v>
      </c>
      <c r="C103" s="160" t="s">
        <v>214</v>
      </c>
      <c r="D103" s="381">
        <v>242.5</v>
      </c>
      <c r="E103" s="383">
        <v>12.5</v>
      </c>
      <c r="F103" s="331">
        <f t="shared" si="1"/>
        <v>255</v>
      </c>
      <c r="G103" s="332"/>
      <c r="I103" s="369"/>
      <c r="J103"/>
      <c r="L103" s="369"/>
      <c r="M103" s="333"/>
    </row>
    <row r="104" spans="1:13">
      <c r="A104" s="158" t="s">
        <v>503</v>
      </c>
      <c r="B104" s="159" t="s">
        <v>215</v>
      </c>
      <c r="C104" s="160" t="s">
        <v>216</v>
      </c>
      <c r="D104" s="381">
        <v>380.5</v>
      </c>
      <c r="E104" s="383">
        <v>20</v>
      </c>
      <c r="F104" s="331">
        <f t="shared" si="1"/>
        <v>400.5</v>
      </c>
      <c r="G104" s="332"/>
      <c r="I104" s="369"/>
      <c r="J104"/>
      <c r="L104" s="369"/>
      <c r="M104" s="333"/>
    </row>
    <row r="105" spans="1:13">
      <c r="A105" s="158" t="s">
        <v>503</v>
      </c>
      <c r="B105" s="159" t="s">
        <v>217</v>
      </c>
      <c r="C105" s="160" t="s">
        <v>218</v>
      </c>
      <c r="D105" s="381">
        <v>248</v>
      </c>
      <c r="E105" s="383">
        <v>12.5</v>
      </c>
      <c r="F105" s="331">
        <f t="shared" si="1"/>
        <v>260.5</v>
      </c>
      <c r="G105" s="332"/>
      <c r="I105" s="369"/>
      <c r="J105"/>
      <c r="L105" s="369"/>
      <c r="M105" s="333"/>
    </row>
    <row r="106" spans="1:13">
      <c r="A106" s="158" t="s">
        <v>503</v>
      </c>
      <c r="B106" s="159" t="s">
        <v>219</v>
      </c>
      <c r="C106" s="160" t="s">
        <v>220</v>
      </c>
      <c r="D106" s="381">
        <v>322.42</v>
      </c>
      <c r="E106" s="383">
        <v>15.5</v>
      </c>
      <c r="F106" s="331">
        <f t="shared" si="1"/>
        <v>337.92</v>
      </c>
      <c r="G106" s="332"/>
      <c r="I106" s="369"/>
      <c r="J106"/>
      <c r="L106" s="369"/>
      <c r="M106" s="333"/>
    </row>
    <row r="107" spans="1:13">
      <c r="A107" s="158" t="s">
        <v>504</v>
      </c>
      <c r="B107" s="159" t="s">
        <v>221</v>
      </c>
      <c r="C107" s="160" t="s">
        <v>222</v>
      </c>
      <c r="D107" s="381">
        <v>61.08</v>
      </c>
      <c r="E107" s="383">
        <v>3</v>
      </c>
      <c r="F107" s="331">
        <f t="shared" si="1"/>
        <v>64.08</v>
      </c>
      <c r="G107" s="332"/>
      <c r="I107" s="369"/>
      <c r="J107"/>
      <c r="L107" s="369"/>
      <c r="M107" s="333"/>
    </row>
    <row r="108" spans="1:13">
      <c r="A108" s="158" t="s">
        <v>504</v>
      </c>
      <c r="B108" s="159" t="s">
        <v>223</v>
      </c>
      <c r="C108" s="160" t="s">
        <v>224</v>
      </c>
      <c r="D108" s="381">
        <v>79</v>
      </c>
      <c r="E108" s="383">
        <v>4</v>
      </c>
      <c r="F108" s="331">
        <f t="shared" si="1"/>
        <v>83</v>
      </c>
      <c r="G108" s="332"/>
      <c r="I108" s="369"/>
      <c r="J108"/>
      <c r="L108" s="369"/>
      <c r="M108" s="333"/>
    </row>
    <row r="109" spans="1:13">
      <c r="A109" s="158" t="s">
        <v>503</v>
      </c>
      <c r="B109" s="159" t="s">
        <v>225</v>
      </c>
      <c r="C109" s="160" t="s">
        <v>226</v>
      </c>
      <c r="D109" s="381">
        <v>85</v>
      </c>
      <c r="E109" s="383">
        <v>4.5</v>
      </c>
      <c r="F109" s="331">
        <f t="shared" si="1"/>
        <v>89.5</v>
      </c>
      <c r="G109" s="332"/>
      <c r="I109" s="369"/>
      <c r="J109"/>
      <c r="L109" s="369"/>
      <c r="M109" s="333"/>
    </row>
    <row r="110" spans="1:13">
      <c r="A110" s="158" t="s">
        <v>503</v>
      </c>
      <c r="B110" s="159" t="s">
        <v>227</v>
      </c>
      <c r="C110" s="160" t="s">
        <v>228</v>
      </c>
      <c r="D110" s="381">
        <v>147.5</v>
      </c>
      <c r="E110" s="383">
        <v>7.5</v>
      </c>
      <c r="F110" s="331">
        <f t="shared" si="1"/>
        <v>155</v>
      </c>
      <c r="G110" s="332"/>
      <c r="I110" s="369"/>
      <c r="J110"/>
      <c r="L110" s="369"/>
      <c r="M110" s="333"/>
    </row>
    <row r="111" spans="1:13">
      <c r="A111" s="158" t="s">
        <v>503</v>
      </c>
      <c r="B111" s="159" t="s">
        <v>229</v>
      </c>
      <c r="C111" s="160" t="s">
        <v>230</v>
      </c>
      <c r="D111" s="381">
        <v>24.5</v>
      </c>
      <c r="E111" s="383">
        <v>1</v>
      </c>
      <c r="F111" s="331">
        <f t="shared" si="1"/>
        <v>25.5</v>
      </c>
      <c r="G111" s="332"/>
      <c r="I111" s="369"/>
      <c r="J111"/>
      <c r="L111" s="369"/>
      <c r="M111" s="333"/>
    </row>
    <row r="112" spans="1:13">
      <c r="A112" s="158" t="s">
        <v>503</v>
      </c>
      <c r="B112" s="159" t="s">
        <v>231</v>
      </c>
      <c r="C112" s="160" t="s">
        <v>232</v>
      </c>
      <c r="D112" s="381">
        <v>1802</v>
      </c>
      <c r="E112" s="383">
        <v>86</v>
      </c>
      <c r="F112" s="331">
        <f t="shared" si="1"/>
        <v>1888</v>
      </c>
      <c r="G112" s="332"/>
      <c r="I112" s="369"/>
      <c r="J112"/>
      <c r="L112" s="369"/>
      <c r="M112" s="333"/>
    </row>
    <row r="113" spans="1:13">
      <c r="A113" s="158" t="s">
        <v>503</v>
      </c>
      <c r="B113" s="159" t="s">
        <v>233</v>
      </c>
      <c r="C113" s="160" t="s">
        <v>234</v>
      </c>
      <c r="D113" s="381">
        <v>231</v>
      </c>
      <c r="E113" s="383">
        <v>12.5</v>
      </c>
      <c r="F113" s="331">
        <f t="shared" si="1"/>
        <v>243.5</v>
      </c>
      <c r="G113" s="332"/>
      <c r="I113" s="369"/>
      <c r="J113"/>
      <c r="L113" s="369"/>
      <c r="M113" s="333"/>
    </row>
    <row r="114" spans="1:13">
      <c r="A114" s="158" t="s">
        <v>503</v>
      </c>
      <c r="B114" s="159" t="s">
        <v>235</v>
      </c>
      <c r="C114" s="160" t="s">
        <v>236</v>
      </c>
      <c r="D114" s="381">
        <v>7212</v>
      </c>
      <c r="E114" s="383">
        <v>365.5</v>
      </c>
      <c r="F114" s="331">
        <f t="shared" si="1"/>
        <v>7577.5</v>
      </c>
      <c r="G114" s="332"/>
      <c r="I114" s="369"/>
      <c r="J114"/>
      <c r="L114" s="369"/>
      <c r="M114" s="333"/>
    </row>
    <row r="115" spans="1:13">
      <c r="A115" s="158" t="s">
        <v>503</v>
      </c>
      <c r="B115" s="159" t="s">
        <v>237</v>
      </c>
      <c r="C115" s="160" t="s">
        <v>238</v>
      </c>
      <c r="D115" s="381">
        <v>77</v>
      </c>
      <c r="E115" s="383">
        <v>4</v>
      </c>
      <c r="F115" s="331">
        <f t="shared" si="1"/>
        <v>81</v>
      </c>
      <c r="G115" s="332"/>
      <c r="I115" s="369"/>
      <c r="J115"/>
      <c r="L115" s="369"/>
      <c r="M115" s="333"/>
    </row>
    <row r="116" spans="1:13">
      <c r="A116" s="158" t="s">
        <v>503</v>
      </c>
      <c r="B116" s="159" t="s">
        <v>239</v>
      </c>
      <c r="C116" s="160" t="s">
        <v>240</v>
      </c>
      <c r="D116" s="381">
        <v>50</v>
      </c>
      <c r="E116" s="383">
        <v>2.5</v>
      </c>
      <c r="F116" s="331">
        <f t="shared" si="1"/>
        <v>52.5</v>
      </c>
      <c r="G116" s="332"/>
      <c r="I116" s="369"/>
      <c r="J116"/>
      <c r="L116" s="369"/>
      <c r="M116" s="333"/>
    </row>
    <row r="117" spans="1:13">
      <c r="A117" s="158" t="s">
        <v>503</v>
      </c>
      <c r="B117" s="159" t="s">
        <v>241</v>
      </c>
      <c r="C117" s="160" t="s">
        <v>242</v>
      </c>
      <c r="D117" s="381">
        <v>211</v>
      </c>
      <c r="E117" s="383">
        <v>10.5</v>
      </c>
      <c r="F117" s="331">
        <f t="shared" si="1"/>
        <v>221.5</v>
      </c>
      <c r="G117" s="332"/>
      <c r="I117" s="369"/>
      <c r="J117"/>
      <c r="L117" s="369"/>
      <c r="M117" s="333"/>
    </row>
    <row r="118" spans="1:13">
      <c r="A118" s="158" t="s">
        <v>503</v>
      </c>
      <c r="B118" s="159" t="s">
        <v>243</v>
      </c>
      <c r="C118" s="160" t="s">
        <v>244</v>
      </c>
      <c r="D118" s="381">
        <v>801</v>
      </c>
      <c r="E118" s="383">
        <v>42.5</v>
      </c>
      <c r="F118" s="331">
        <f t="shared" si="1"/>
        <v>843.5</v>
      </c>
      <c r="G118" s="332"/>
      <c r="I118" s="369"/>
      <c r="J118"/>
      <c r="L118" s="369"/>
      <c r="M118" s="333"/>
    </row>
    <row r="119" spans="1:13">
      <c r="A119" s="158" t="s">
        <v>503</v>
      </c>
      <c r="B119" s="159" t="s">
        <v>245</v>
      </c>
      <c r="C119" s="160" t="s">
        <v>246</v>
      </c>
      <c r="D119" s="381">
        <v>382</v>
      </c>
      <c r="E119" s="383">
        <v>19.5</v>
      </c>
      <c r="F119" s="331">
        <f t="shared" si="1"/>
        <v>401.5</v>
      </c>
      <c r="G119" s="332"/>
      <c r="I119" s="369"/>
      <c r="J119"/>
      <c r="L119" s="369"/>
      <c r="M119" s="333"/>
    </row>
    <row r="120" spans="1:13">
      <c r="A120" s="158" t="s">
        <v>503</v>
      </c>
      <c r="B120" s="159" t="s">
        <v>247</v>
      </c>
      <c r="C120" s="160" t="s">
        <v>248</v>
      </c>
      <c r="D120" s="381">
        <v>469</v>
      </c>
      <c r="E120" s="383">
        <v>24</v>
      </c>
      <c r="F120" s="331">
        <f t="shared" si="1"/>
        <v>493</v>
      </c>
      <c r="G120" s="332"/>
      <c r="I120" s="369"/>
      <c r="J120"/>
      <c r="L120" s="369"/>
      <c r="M120" s="333"/>
    </row>
    <row r="121" spans="1:13">
      <c r="A121" s="158" t="s">
        <v>503</v>
      </c>
      <c r="B121" s="159" t="s">
        <v>249</v>
      </c>
      <c r="C121" s="160" t="s">
        <v>250</v>
      </c>
      <c r="D121" s="381">
        <v>227.5</v>
      </c>
      <c r="E121" s="383">
        <v>11.5</v>
      </c>
      <c r="F121" s="331">
        <f t="shared" si="1"/>
        <v>239</v>
      </c>
      <c r="G121" s="332"/>
      <c r="I121" s="369"/>
      <c r="J121"/>
      <c r="L121" s="369"/>
      <c r="M121" s="333"/>
    </row>
    <row r="122" spans="1:13" ht="15.75" thickBot="1">
      <c r="A122" s="161" t="s">
        <v>503</v>
      </c>
      <c r="B122" s="162" t="s">
        <v>251</v>
      </c>
      <c r="C122" s="163" t="s">
        <v>252</v>
      </c>
      <c r="D122" s="382">
        <v>92</v>
      </c>
      <c r="E122" s="384">
        <v>5</v>
      </c>
      <c r="F122" s="331">
        <f t="shared" si="1"/>
        <v>97</v>
      </c>
      <c r="G122" s="332"/>
      <c r="I122"/>
      <c r="J122"/>
      <c r="L122" s="369"/>
      <c r="M122" s="333"/>
    </row>
    <row r="123" spans="1:13">
      <c r="D123" s="334"/>
      <c r="I123" s="369"/>
      <c r="J123" s="369"/>
    </row>
    <row r="124" spans="1:13" ht="15.75" thickBot="1">
      <c r="A124" s="170"/>
      <c r="B124" s="335"/>
      <c r="C124" s="335" t="s">
        <v>269</v>
      </c>
      <c r="D124" s="336">
        <f>SUM(D8:D122)</f>
        <v>62896</v>
      </c>
      <c r="E124" s="336">
        <f t="shared" ref="E124:F124" si="2">SUM(E8:E122)</f>
        <v>3210.5</v>
      </c>
      <c r="F124" s="336">
        <f t="shared" si="2"/>
        <v>66106.5</v>
      </c>
      <c r="K124" s="369"/>
    </row>
    <row r="125" spans="1:13" ht="15.75" thickTop="1"/>
    <row r="126" spans="1:13">
      <c r="A126" t="s">
        <v>588</v>
      </c>
    </row>
    <row r="127" spans="1:13">
      <c r="A127" t="s">
        <v>590</v>
      </c>
    </row>
  </sheetData>
  <mergeCells count="4">
    <mergeCell ref="A1:F1"/>
    <mergeCell ref="A2:F2"/>
    <mergeCell ref="A3:F3"/>
    <mergeCell ref="D5:D7"/>
  </mergeCells>
  <printOptions horizontalCentered="1"/>
  <pageMargins left="0.7" right="0.7" top="0.5" bottom="0.75" header="0.3" footer="0.3"/>
  <pageSetup orientation="portrait" r:id="rId1"/>
  <headerFooter>
    <oddFooter>&amp;L&amp;"-,Italic"&amp;8Division of School Business
School Allotments Section
FY 2022-2023  Planning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7058A-BB6E-499E-A69D-0DB94C218BFE}">
  <sheetPr>
    <tabColor theme="4" tint="0.59999389629810485"/>
  </sheetPr>
  <dimension ref="A1:C127"/>
  <sheetViews>
    <sheetView zoomScaleNormal="100" workbookViewId="0">
      <selection activeCell="A3" sqref="A3:C3"/>
    </sheetView>
  </sheetViews>
  <sheetFormatPr defaultRowHeight="15"/>
  <cols>
    <col min="2" max="2" width="25.42578125" customWidth="1"/>
  </cols>
  <sheetData>
    <row r="1" spans="1:3">
      <c r="A1" s="513" t="s">
        <v>575</v>
      </c>
      <c r="B1" s="513"/>
      <c r="C1" s="513"/>
    </row>
    <row r="2" spans="1:3">
      <c r="A2" s="513" t="s">
        <v>501</v>
      </c>
      <c r="B2" s="513"/>
      <c r="C2" s="513"/>
    </row>
    <row r="3" spans="1:3">
      <c r="A3" s="513" t="s">
        <v>576</v>
      </c>
      <c r="B3" s="513"/>
      <c r="C3" s="513"/>
    </row>
    <row r="4" spans="1:3" ht="15.75" thickBot="1"/>
    <row r="5" spans="1:3">
      <c r="A5" s="152"/>
      <c r="B5" s="152"/>
      <c r="C5" s="152" t="s">
        <v>577</v>
      </c>
    </row>
    <row r="6" spans="1:3" ht="15.75" thickBot="1">
      <c r="A6" s="355" t="s">
        <v>266</v>
      </c>
      <c r="B6" s="355" t="s">
        <v>267</v>
      </c>
      <c r="C6" s="355" t="s">
        <v>578</v>
      </c>
    </row>
    <row r="7" spans="1:3">
      <c r="A7" s="156" t="s">
        <v>25</v>
      </c>
      <c r="B7" s="157" t="s">
        <v>26</v>
      </c>
      <c r="C7" s="370">
        <v>36</v>
      </c>
    </row>
    <row r="8" spans="1:3">
      <c r="A8" s="159" t="s">
        <v>27</v>
      </c>
      <c r="B8" s="160" t="s">
        <v>28</v>
      </c>
      <c r="C8" s="371">
        <v>11</v>
      </c>
    </row>
    <row r="9" spans="1:3">
      <c r="A9" s="159" t="s">
        <v>4</v>
      </c>
      <c r="B9" s="160" t="s">
        <v>29</v>
      </c>
      <c r="C9" s="371">
        <v>4</v>
      </c>
    </row>
    <row r="10" spans="1:3">
      <c r="A10" s="159" t="s">
        <v>30</v>
      </c>
      <c r="B10" s="160" t="s">
        <v>31</v>
      </c>
      <c r="C10" s="371">
        <v>9</v>
      </c>
    </row>
    <row r="11" spans="1:3">
      <c r="A11" s="159" t="s">
        <v>32</v>
      </c>
      <c r="B11" s="160" t="s">
        <v>33</v>
      </c>
      <c r="C11" s="371">
        <v>6</v>
      </c>
    </row>
    <row r="12" spans="1:3">
      <c r="A12" s="159" t="s">
        <v>34</v>
      </c>
      <c r="B12" s="160" t="s">
        <v>35</v>
      </c>
      <c r="C12" s="371">
        <v>8</v>
      </c>
    </row>
    <row r="13" spans="1:3">
      <c r="A13" s="159" t="s">
        <v>36</v>
      </c>
      <c r="B13" s="160" t="s">
        <v>37</v>
      </c>
      <c r="C13" s="371">
        <v>14</v>
      </c>
    </row>
    <row r="14" spans="1:3">
      <c r="A14" s="159" t="s">
        <v>38</v>
      </c>
      <c r="B14" s="160" t="s">
        <v>39</v>
      </c>
      <c r="C14" s="371">
        <v>7</v>
      </c>
    </row>
    <row r="15" spans="1:3">
      <c r="A15" s="159" t="s">
        <v>40</v>
      </c>
      <c r="B15" s="160" t="s">
        <v>41</v>
      </c>
      <c r="C15" s="371">
        <v>12</v>
      </c>
    </row>
    <row r="16" spans="1:3">
      <c r="A16" s="159" t="s">
        <v>42</v>
      </c>
      <c r="B16" s="160" t="s">
        <v>43</v>
      </c>
      <c r="C16" s="371">
        <v>20</v>
      </c>
    </row>
    <row r="17" spans="1:3">
      <c r="A17" s="159" t="s">
        <v>44</v>
      </c>
      <c r="B17" s="160" t="s">
        <v>45</v>
      </c>
      <c r="C17" s="371">
        <v>44</v>
      </c>
    </row>
    <row r="18" spans="1:3">
      <c r="A18" s="159" t="s">
        <v>46</v>
      </c>
      <c r="B18" s="160" t="s">
        <v>47</v>
      </c>
      <c r="C18" s="371">
        <v>9</v>
      </c>
    </row>
    <row r="19" spans="1:3">
      <c r="A19" s="159" t="s">
        <v>48</v>
      </c>
      <c r="B19" s="160" t="s">
        <v>49</v>
      </c>
      <c r="C19" s="371">
        <v>27</v>
      </c>
    </row>
    <row r="20" spans="1:3">
      <c r="A20" s="159" t="s">
        <v>50</v>
      </c>
      <c r="B20" s="160" t="s">
        <v>51</v>
      </c>
      <c r="C20" s="371">
        <v>44</v>
      </c>
    </row>
    <row r="21" spans="1:3">
      <c r="A21" s="159" t="s">
        <v>52</v>
      </c>
      <c r="B21" s="160" t="s">
        <v>53</v>
      </c>
      <c r="C21" s="371">
        <v>8</v>
      </c>
    </row>
    <row r="22" spans="1:3">
      <c r="A22" s="159" t="s">
        <v>54</v>
      </c>
      <c r="B22" s="160" t="s">
        <v>55</v>
      </c>
      <c r="C22" s="371">
        <v>25</v>
      </c>
    </row>
    <row r="23" spans="1:3">
      <c r="A23" s="159" t="s">
        <v>56</v>
      </c>
      <c r="B23" s="160" t="s">
        <v>57</v>
      </c>
      <c r="C23" s="371">
        <v>5</v>
      </c>
    </row>
    <row r="24" spans="1:3">
      <c r="A24" s="159" t="s">
        <v>58</v>
      </c>
      <c r="B24" s="160" t="s">
        <v>59</v>
      </c>
      <c r="C24" s="371">
        <v>16</v>
      </c>
    </row>
    <row r="25" spans="1:3">
      <c r="A25" s="159" t="s">
        <v>60</v>
      </c>
      <c r="B25" s="160" t="s">
        <v>61</v>
      </c>
      <c r="C25" s="371">
        <v>6</v>
      </c>
    </row>
    <row r="26" spans="1:3">
      <c r="A26" s="159" t="s">
        <v>62</v>
      </c>
      <c r="B26" s="160" t="s">
        <v>63</v>
      </c>
      <c r="C26" s="371">
        <v>28</v>
      </c>
    </row>
    <row r="27" spans="1:3">
      <c r="A27" s="159" t="s">
        <v>64</v>
      </c>
      <c r="B27" s="160" t="s">
        <v>65</v>
      </c>
      <c r="C27" s="371">
        <v>10</v>
      </c>
    </row>
    <row r="28" spans="1:3">
      <c r="A28" s="159" t="s">
        <v>66</v>
      </c>
      <c r="B28" s="160" t="s">
        <v>67</v>
      </c>
      <c r="C28" s="371">
        <v>6</v>
      </c>
    </row>
    <row r="29" spans="1:3">
      <c r="A29" s="159" t="s">
        <v>68</v>
      </c>
      <c r="B29" s="160" t="s">
        <v>69</v>
      </c>
      <c r="C29" s="371">
        <v>19</v>
      </c>
    </row>
    <row r="30" spans="1:3">
      <c r="A30" s="159" t="s">
        <v>70</v>
      </c>
      <c r="B30" s="160" t="s">
        <v>71</v>
      </c>
      <c r="C30" s="371">
        <v>13</v>
      </c>
    </row>
    <row r="31" spans="1:3">
      <c r="A31" s="159" t="s">
        <v>72</v>
      </c>
      <c r="B31" s="160" t="s">
        <v>73</v>
      </c>
      <c r="C31" s="371">
        <v>4</v>
      </c>
    </row>
    <row r="32" spans="1:3">
      <c r="A32" s="159" t="s">
        <v>74</v>
      </c>
      <c r="B32" s="160" t="s">
        <v>75</v>
      </c>
      <c r="C32" s="371">
        <v>4</v>
      </c>
    </row>
    <row r="33" spans="1:3">
      <c r="A33" s="159" t="s">
        <v>76</v>
      </c>
      <c r="B33" s="160" t="s">
        <v>77</v>
      </c>
      <c r="C33" s="371">
        <v>30</v>
      </c>
    </row>
    <row r="34" spans="1:3">
      <c r="A34" s="159" t="s">
        <v>78</v>
      </c>
      <c r="B34" s="160" t="s">
        <v>79</v>
      </c>
      <c r="C34" s="371">
        <v>15</v>
      </c>
    </row>
    <row r="35" spans="1:3">
      <c r="A35" s="159" t="s">
        <v>80</v>
      </c>
      <c r="B35" s="160" t="s">
        <v>81</v>
      </c>
      <c r="C35" s="371">
        <v>5</v>
      </c>
    </row>
    <row r="36" spans="1:3">
      <c r="A36" s="159" t="s">
        <v>82</v>
      </c>
      <c r="B36" s="160" t="s">
        <v>83</v>
      </c>
      <c r="C36" s="371">
        <v>26</v>
      </c>
    </row>
    <row r="37" spans="1:3">
      <c r="A37" s="159" t="s">
        <v>84</v>
      </c>
      <c r="B37" s="160" t="s">
        <v>85</v>
      </c>
      <c r="C37" s="371">
        <v>87</v>
      </c>
    </row>
    <row r="38" spans="1:3">
      <c r="A38" s="159" t="s">
        <v>86</v>
      </c>
      <c r="B38" s="160" t="s">
        <v>87</v>
      </c>
      <c r="C38" s="371">
        <v>10</v>
      </c>
    </row>
    <row r="39" spans="1:3">
      <c r="A39" s="159" t="s">
        <v>88</v>
      </c>
      <c r="B39" s="160" t="s">
        <v>89</v>
      </c>
      <c r="C39" s="371">
        <v>10</v>
      </c>
    </row>
    <row r="40" spans="1:3">
      <c r="A40" s="159" t="s">
        <v>90</v>
      </c>
      <c r="B40" s="160" t="s">
        <v>91</v>
      </c>
      <c r="C40" s="371">
        <v>36</v>
      </c>
    </row>
    <row r="41" spans="1:3">
      <c r="A41" s="159" t="s">
        <v>92</v>
      </c>
      <c r="B41" s="160" t="s">
        <v>93</v>
      </c>
      <c r="C41" s="371">
        <v>6</v>
      </c>
    </row>
    <row r="42" spans="1:3">
      <c r="A42" s="159" t="s">
        <v>94</v>
      </c>
      <c r="B42" s="160" t="s">
        <v>95</v>
      </c>
      <c r="C42" s="371">
        <v>4</v>
      </c>
    </row>
    <row r="43" spans="1:3">
      <c r="A43" s="159" t="s">
        <v>96</v>
      </c>
      <c r="B43" s="160" t="s">
        <v>97</v>
      </c>
      <c r="C43" s="371">
        <v>12</v>
      </c>
    </row>
    <row r="44" spans="1:3">
      <c r="A44" s="159" t="s">
        <v>98</v>
      </c>
      <c r="B44" s="160" t="s">
        <v>99</v>
      </c>
      <c r="C44" s="371">
        <v>13</v>
      </c>
    </row>
    <row r="45" spans="1:3">
      <c r="A45" s="159" t="s">
        <v>100</v>
      </c>
      <c r="B45" s="160" t="s">
        <v>101</v>
      </c>
      <c r="C45" s="371">
        <v>53</v>
      </c>
    </row>
    <row r="46" spans="1:3">
      <c r="A46" s="159" t="s">
        <v>102</v>
      </c>
      <c r="B46" s="160" t="s">
        <v>103</v>
      </c>
      <c r="C46" s="371">
        <v>15</v>
      </c>
    </row>
    <row r="47" spans="1:3">
      <c r="A47" s="159" t="s">
        <v>104</v>
      </c>
      <c r="B47" s="160" t="s">
        <v>105</v>
      </c>
      <c r="C47" s="371">
        <v>79</v>
      </c>
    </row>
    <row r="48" spans="1:3">
      <c r="A48" s="159" t="s">
        <v>106</v>
      </c>
      <c r="B48" s="160" t="s">
        <v>107</v>
      </c>
      <c r="C48" s="371">
        <v>16</v>
      </c>
    </row>
    <row r="49" spans="1:3">
      <c r="A49" s="159" t="s">
        <v>108</v>
      </c>
      <c r="B49" s="160" t="s">
        <v>109</v>
      </c>
      <c r="C49" s="371">
        <v>56</v>
      </c>
    </row>
    <row r="50" spans="1:3">
      <c r="A50" s="159" t="s">
        <v>110</v>
      </c>
      <c r="B50" s="160" t="s">
        <v>111</v>
      </c>
      <c r="C50" s="371">
        <v>5</v>
      </c>
    </row>
    <row r="51" spans="1:3">
      <c r="A51" s="159" t="s">
        <v>112</v>
      </c>
      <c r="B51" s="160" t="s">
        <v>113</v>
      </c>
      <c r="C51" s="371">
        <v>3</v>
      </c>
    </row>
    <row r="52" spans="1:3">
      <c r="A52" s="159" t="s">
        <v>114</v>
      </c>
      <c r="B52" s="160" t="s">
        <v>115</v>
      </c>
      <c r="C52" s="371">
        <v>16</v>
      </c>
    </row>
    <row r="53" spans="1:3">
      <c r="A53" s="159" t="s">
        <v>116</v>
      </c>
      <c r="B53" s="160" t="s">
        <v>117</v>
      </c>
      <c r="C53" s="371">
        <v>6</v>
      </c>
    </row>
    <row r="54" spans="1:3">
      <c r="A54" s="159" t="s">
        <v>118</v>
      </c>
      <c r="B54" s="160" t="s">
        <v>119</v>
      </c>
      <c r="C54" s="371">
        <v>123</v>
      </c>
    </row>
    <row r="55" spans="1:3">
      <c r="A55" s="159" t="s">
        <v>120</v>
      </c>
      <c r="B55" s="160" t="s">
        <v>121</v>
      </c>
      <c r="C55" s="371">
        <v>11</v>
      </c>
    </row>
    <row r="56" spans="1:3">
      <c r="A56" s="159" t="s">
        <v>122</v>
      </c>
      <c r="B56" s="160" t="s">
        <v>123</v>
      </c>
      <c r="C56" s="371">
        <v>5</v>
      </c>
    </row>
    <row r="57" spans="1:3">
      <c r="A57" s="159" t="s">
        <v>124</v>
      </c>
      <c r="B57" s="160" t="s">
        <v>125</v>
      </c>
      <c r="C57" s="371">
        <v>4</v>
      </c>
    </row>
    <row r="58" spans="1:3">
      <c r="A58" s="159" t="s">
        <v>126</v>
      </c>
      <c r="B58" s="160" t="s">
        <v>127</v>
      </c>
      <c r="C58" s="371">
        <v>29</v>
      </c>
    </row>
    <row r="59" spans="1:3">
      <c r="A59" s="159" t="s">
        <v>128</v>
      </c>
      <c r="B59" s="160" t="s">
        <v>129</v>
      </c>
      <c r="C59" s="371">
        <v>15</v>
      </c>
    </row>
    <row r="60" spans="1:3">
      <c r="A60" s="159" t="s">
        <v>130</v>
      </c>
      <c r="B60" s="160" t="s">
        <v>131</v>
      </c>
      <c r="C60" s="371">
        <v>23</v>
      </c>
    </row>
    <row r="61" spans="1:3">
      <c r="A61" s="159" t="s">
        <v>132</v>
      </c>
      <c r="B61" s="160" t="s">
        <v>133</v>
      </c>
      <c r="C61" s="371">
        <v>7</v>
      </c>
    </row>
    <row r="62" spans="1:3">
      <c r="A62" s="159" t="s">
        <v>134</v>
      </c>
      <c r="B62" s="160" t="s">
        <v>135</v>
      </c>
      <c r="C62" s="371">
        <v>14</v>
      </c>
    </row>
    <row r="63" spans="1:3">
      <c r="A63" s="159" t="s">
        <v>136</v>
      </c>
      <c r="B63" s="160" t="s">
        <v>137</v>
      </c>
      <c r="C63" s="371">
        <v>3</v>
      </c>
    </row>
    <row r="64" spans="1:3">
      <c r="A64" s="159" t="s">
        <v>138</v>
      </c>
      <c r="B64" s="160" t="s">
        <v>139</v>
      </c>
      <c r="C64" s="371">
        <v>37</v>
      </c>
    </row>
    <row r="65" spans="1:3">
      <c r="A65" s="159" t="s">
        <v>140</v>
      </c>
      <c r="B65" s="160" t="s">
        <v>141</v>
      </c>
      <c r="C65" s="371">
        <v>8</v>
      </c>
    </row>
    <row r="66" spans="1:3">
      <c r="A66" s="159" t="s">
        <v>142</v>
      </c>
      <c r="B66" s="160" t="s">
        <v>143</v>
      </c>
      <c r="C66" s="371">
        <v>9</v>
      </c>
    </row>
    <row r="67" spans="1:3">
      <c r="A67" s="159" t="s">
        <v>144</v>
      </c>
      <c r="B67" s="160" t="s">
        <v>145</v>
      </c>
      <c r="C67" s="371">
        <v>47</v>
      </c>
    </row>
    <row r="68" spans="1:3">
      <c r="A68" s="159" t="s">
        <v>146</v>
      </c>
      <c r="B68" s="160" t="s">
        <v>147</v>
      </c>
      <c r="C68" s="371">
        <v>5</v>
      </c>
    </row>
    <row r="69" spans="1:3">
      <c r="A69" s="159" t="s">
        <v>148</v>
      </c>
      <c r="B69" s="160" t="s">
        <v>149</v>
      </c>
      <c r="C69" s="371">
        <v>16</v>
      </c>
    </row>
    <row r="70" spans="1:3">
      <c r="A70" s="159" t="s">
        <v>150</v>
      </c>
      <c r="B70" s="160" t="s">
        <v>151</v>
      </c>
      <c r="C70" s="371">
        <v>17</v>
      </c>
    </row>
    <row r="71" spans="1:3">
      <c r="A71" s="159" t="s">
        <v>152</v>
      </c>
      <c r="B71" s="160" t="s">
        <v>153</v>
      </c>
      <c r="C71" s="371">
        <v>23</v>
      </c>
    </row>
    <row r="72" spans="1:3">
      <c r="A72" s="159" t="s">
        <v>154</v>
      </c>
      <c r="B72" s="160" t="s">
        <v>155</v>
      </c>
      <c r="C72" s="371">
        <v>11</v>
      </c>
    </row>
    <row r="73" spans="1:3">
      <c r="A73" s="159" t="s">
        <v>156</v>
      </c>
      <c r="B73" s="160" t="s">
        <v>157</v>
      </c>
      <c r="C73" s="371">
        <v>6</v>
      </c>
    </row>
    <row r="74" spans="1:3">
      <c r="A74" s="159" t="s">
        <v>158</v>
      </c>
      <c r="B74" s="160" t="s">
        <v>159</v>
      </c>
      <c r="C74" s="371">
        <v>9</v>
      </c>
    </row>
    <row r="75" spans="1:3">
      <c r="A75" s="159" t="s">
        <v>160</v>
      </c>
      <c r="B75" s="160" t="s">
        <v>161</v>
      </c>
      <c r="C75" s="371">
        <v>15</v>
      </c>
    </row>
    <row r="76" spans="1:3">
      <c r="A76" s="159" t="s">
        <v>162</v>
      </c>
      <c r="B76" s="160" t="s">
        <v>163</v>
      </c>
      <c r="C76" s="371">
        <v>182</v>
      </c>
    </row>
    <row r="77" spans="1:3">
      <c r="A77" s="159" t="s">
        <v>164</v>
      </c>
      <c r="B77" s="160" t="s">
        <v>165</v>
      </c>
      <c r="C77" s="371">
        <v>7</v>
      </c>
    </row>
    <row r="78" spans="1:3">
      <c r="A78" s="159" t="s">
        <v>166</v>
      </c>
      <c r="B78" s="160" t="s">
        <v>167</v>
      </c>
      <c r="C78" s="371">
        <v>11</v>
      </c>
    </row>
    <row r="79" spans="1:3">
      <c r="A79" s="159" t="s">
        <v>168</v>
      </c>
      <c r="B79" s="160" t="s">
        <v>169</v>
      </c>
      <c r="C79" s="371">
        <v>23</v>
      </c>
    </row>
    <row r="80" spans="1:3">
      <c r="A80" s="159" t="s">
        <v>170</v>
      </c>
      <c r="B80" s="160" t="s">
        <v>346</v>
      </c>
      <c r="C80" s="371">
        <v>30</v>
      </c>
    </row>
    <row r="81" spans="1:3">
      <c r="A81" s="159" t="s">
        <v>171</v>
      </c>
      <c r="B81" s="160" t="s">
        <v>172</v>
      </c>
      <c r="C81" s="371">
        <v>42</v>
      </c>
    </row>
    <row r="82" spans="1:3">
      <c r="A82" s="159" t="s">
        <v>173</v>
      </c>
      <c r="B82" s="160" t="s">
        <v>174</v>
      </c>
      <c r="C82" s="371">
        <v>7</v>
      </c>
    </row>
    <row r="83" spans="1:3">
      <c r="A83" s="159" t="s">
        <v>175</v>
      </c>
      <c r="B83" s="160" t="s">
        <v>176</v>
      </c>
      <c r="C83" s="371">
        <v>40</v>
      </c>
    </row>
    <row r="84" spans="1:3">
      <c r="A84" s="159" t="s">
        <v>177</v>
      </c>
      <c r="B84" s="160" t="s">
        <v>178</v>
      </c>
      <c r="C84" s="371">
        <v>14</v>
      </c>
    </row>
    <row r="85" spans="1:3">
      <c r="A85" s="159" t="s">
        <v>179</v>
      </c>
      <c r="B85" s="160" t="s">
        <v>180</v>
      </c>
      <c r="C85" s="371">
        <v>20</v>
      </c>
    </row>
    <row r="86" spans="1:3">
      <c r="A86" s="159" t="s">
        <v>181</v>
      </c>
      <c r="B86" s="160" t="s">
        <v>182</v>
      </c>
      <c r="C86" s="371">
        <v>4</v>
      </c>
    </row>
    <row r="87" spans="1:3">
      <c r="A87" s="159" t="s">
        <v>183</v>
      </c>
      <c r="B87" s="160" t="s">
        <v>184</v>
      </c>
      <c r="C87" s="371">
        <v>12</v>
      </c>
    </row>
    <row r="88" spans="1:3">
      <c r="A88" s="159" t="s">
        <v>185</v>
      </c>
      <c r="B88" s="160" t="s">
        <v>186</v>
      </c>
      <c r="C88" s="371">
        <v>19</v>
      </c>
    </row>
    <row r="89" spans="1:3">
      <c r="A89" s="159" t="s">
        <v>187</v>
      </c>
      <c r="B89" s="160" t="s">
        <v>188</v>
      </c>
      <c r="C89" s="371">
        <v>4</v>
      </c>
    </row>
    <row r="90" spans="1:3">
      <c r="A90" s="159" t="s">
        <v>189</v>
      </c>
      <c r="B90" s="160" t="s">
        <v>190</v>
      </c>
      <c r="C90" s="371">
        <v>12</v>
      </c>
    </row>
    <row r="91" spans="1:3">
      <c r="A91" s="159" t="s">
        <v>191</v>
      </c>
      <c r="B91" s="160" t="s">
        <v>192</v>
      </c>
      <c r="C91" s="371">
        <v>38</v>
      </c>
    </row>
    <row r="92" spans="1:3">
      <c r="A92" s="159" t="s">
        <v>193</v>
      </c>
      <c r="B92" s="160" t="s">
        <v>194</v>
      </c>
      <c r="C92" s="371">
        <v>6</v>
      </c>
    </row>
    <row r="93" spans="1:3">
      <c r="A93" s="159" t="s">
        <v>195</v>
      </c>
      <c r="B93" s="160" t="s">
        <v>196</v>
      </c>
      <c r="C93" s="371">
        <v>32</v>
      </c>
    </row>
    <row r="94" spans="1:3">
      <c r="A94" s="159" t="s">
        <v>197</v>
      </c>
      <c r="B94" s="160" t="s">
        <v>198</v>
      </c>
      <c r="C94" s="371">
        <v>8</v>
      </c>
    </row>
    <row r="95" spans="1:3">
      <c r="A95" s="159" t="s">
        <v>199</v>
      </c>
      <c r="B95" s="160" t="s">
        <v>200</v>
      </c>
      <c r="C95" s="371">
        <v>15</v>
      </c>
    </row>
    <row r="96" spans="1:3">
      <c r="A96" s="159" t="s">
        <v>201</v>
      </c>
      <c r="B96" s="160" t="s">
        <v>202</v>
      </c>
      <c r="C96" s="371">
        <v>37</v>
      </c>
    </row>
    <row r="97" spans="1:3">
      <c r="A97" s="159" t="s">
        <v>203</v>
      </c>
      <c r="B97" s="160" t="s">
        <v>204</v>
      </c>
      <c r="C97" s="371">
        <v>22</v>
      </c>
    </row>
    <row r="98" spans="1:3">
      <c r="A98" s="159" t="s">
        <v>205</v>
      </c>
      <c r="B98" s="160" t="s">
        <v>206</v>
      </c>
      <c r="C98" s="371">
        <v>34</v>
      </c>
    </row>
    <row r="99" spans="1:3">
      <c r="A99" s="159" t="s">
        <v>207</v>
      </c>
      <c r="B99" s="160" t="s">
        <v>208</v>
      </c>
      <c r="C99" s="371">
        <v>18</v>
      </c>
    </row>
    <row r="100" spans="1:3">
      <c r="A100" s="159" t="s">
        <v>209</v>
      </c>
      <c r="B100" s="160" t="s">
        <v>210</v>
      </c>
      <c r="C100" s="371">
        <v>18</v>
      </c>
    </row>
    <row r="101" spans="1:3">
      <c r="A101" s="159" t="s">
        <v>211</v>
      </c>
      <c r="B101" s="160" t="s">
        <v>212</v>
      </c>
      <c r="C101" s="371">
        <v>5</v>
      </c>
    </row>
    <row r="102" spans="1:3">
      <c r="A102" s="159" t="s">
        <v>213</v>
      </c>
      <c r="B102" s="160" t="s">
        <v>214</v>
      </c>
      <c r="C102" s="371">
        <v>10</v>
      </c>
    </row>
    <row r="103" spans="1:3">
      <c r="A103" s="159" t="s">
        <v>215</v>
      </c>
      <c r="B103" s="160" t="s">
        <v>216</v>
      </c>
      <c r="C103" s="371">
        <v>23</v>
      </c>
    </row>
    <row r="104" spans="1:3">
      <c r="A104" s="159" t="s">
        <v>217</v>
      </c>
      <c r="B104" s="160" t="s">
        <v>218</v>
      </c>
      <c r="C104" s="371">
        <v>19</v>
      </c>
    </row>
    <row r="105" spans="1:3">
      <c r="A105" s="159" t="s">
        <v>219</v>
      </c>
      <c r="B105" s="160" t="s">
        <v>220</v>
      </c>
      <c r="C105" s="371">
        <v>19</v>
      </c>
    </row>
    <row r="106" spans="1:3">
      <c r="A106" s="159" t="s">
        <v>221</v>
      </c>
      <c r="B106" s="160" t="s">
        <v>222</v>
      </c>
      <c r="C106" s="371">
        <v>4</v>
      </c>
    </row>
    <row r="107" spans="1:3">
      <c r="A107" s="159" t="s">
        <v>223</v>
      </c>
      <c r="B107" s="160" t="s">
        <v>224</v>
      </c>
      <c r="C107" s="371">
        <v>4</v>
      </c>
    </row>
    <row r="108" spans="1:3">
      <c r="A108" s="159" t="s">
        <v>225</v>
      </c>
      <c r="B108" s="160" t="s">
        <v>226</v>
      </c>
      <c r="C108" s="371">
        <v>5</v>
      </c>
    </row>
    <row r="109" spans="1:3">
      <c r="A109" s="159" t="s">
        <v>227</v>
      </c>
      <c r="B109" s="160" t="s">
        <v>228</v>
      </c>
      <c r="C109" s="371">
        <v>10</v>
      </c>
    </row>
    <row r="110" spans="1:3">
      <c r="A110" s="159" t="s">
        <v>229</v>
      </c>
      <c r="B110" s="160" t="s">
        <v>230</v>
      </c>
      <c r="C110" s="371">
        <v>3</v>
      </c>
    </row>
    <row r="111" spans="1:3">
      <c r="A111" s="159" t="s">
        <v>231</v>
      </c>
      <c r="B111" s="160" t="s">
        <v>232</v>
      </c>
      <c r="C111" s="371">
        <v>52</v>
      </c>
    </row>
    <row r="112" spans="1:3">
      <c r="A112" s="159" t="s">
        <v>233</v>
      </c>
      <c r="B112" s="160" t="s">
        <v>234</v>
      </c>
      <c r="C112" s="371">
        <v>16</v>
      </c>
    </row>
    <row r="113" spans="1:3">
      <c r="A113" s="159" t="s">
        <v>235</v>
      </c>
      <c r="B113" s="160" t="s">
        <v>236</v>
      </c>
      <c r="C113" s="371">
        <v>196</v>
      </c>
    </row>
    <row r="114" spans="1:3">
      <c r="A114" s="159" t="s">
        <v>237</v>
      </c>
      <c r="B114" s="160" t="s">
        <v>238</v>
      </c>
      <c r="C114" s="371">
        <v>6</v>
      </c>
    </row>
    <row r="115" spans="1:3">
      <c r="A115" s="159" t="s">
        <v>239</v>
      </c>
      <c r="B115" s="160" t="s">
        <v>240</v>
      </c>
      <c r="C115" s="371">
        <v>3</v>
      </c>
    </row>
    <row r="116" spans="1:3">
      <c r="A116" s="159" t="s">
        <v>241</v>
      </c>
      <c r="B116" s="160" t="s">
        <v>242</v>
      </c>
      <c r="C116" s="371">
        <v>10</v>
      </c>
    </row>
    <row r="117" spans="1:3">
      <c r="A117" s="159" t="s">
        <v>243</v>
      </c>
      <c r="B117" s="160" t="s">
        <v>244</v>
      </c>
      <c r="C117" s="371">
        <v>31</v>
      </c>
    </row>
    <row r="118" spans="1:3">
      <c r="A118" s="159" t="s">
        <v>245</v>
      </c>
      <c r="B118" s="160" t="s">
        <v>246</v>
      </c>
      <c r="C118" s="371">
        <v>21</v>
      </c>
    </row>
    <row r="119" spans="1:3">
      <c r="A119" s="159" t="s">
        <v>247</v>
      </c>
      <c r="B119" s="160" t="s">
        <v>248</v>
      </c>
      <c r="C119" s="371">
        <v>27</v>
      </c>
    </row>
    <row r="120" spans="1:3">
      <c r="A120" s="159" t="s">
        <v>249</v>
      </c>
      <c r="B120" s="160" t="s">
        <v>250</v>
      </c>
      <c r="C120" s="371">
        <v>14</v>
      </c>
    </row>
    <row r="121" spans="1:3" ht="15.75" thickBot="1">
      <c r="A121" s="162" t="s">
        <v>251</v>
      </c>
      <c r="B121" s="163" t="s">
        <v>252</v>
      </c>
      <c r="C121" s="372">
        <v>7</v>
      </c>
    </row>
    <row r="122" spans="1:3" ht="15.75" thickBot="1">
      <c r="A122" s="353"/>
      <c r="B122" s="352" t="s">
        <v>269</v>
      </c>
      <c r="C122" s="351">
        <f>SUM(C7:C121)</f>
        <v>2475</v>
      </c>
    </row>
    <row r="123" spans="1:3" ht="15.75" thickTop="1"/>
    <row r="124" spans="1:3">
      <c r="A124" s="11" t="s">
        <v>579</v>
      </c>
    </row>
    <row r="125" spans="1:3">
      <c r="A125" s="73" t="s">
        <v>580</v>
      </c>
    </row>
    <row r="126" spans="1:3">
      <c r="A126" s="73" t="s">
        <v>581</v>
      </c>
    </row>
    <row r="127" spans="1:3">
      <c r="A127" t="s">
        <v>582</v>
      </c>
    </row>
  </sheetData>
  <mergeCells count="3">
    <mergeCell ref="A1:C1"/>
    <mergeCell ref="A2:C2"/>
    <mergeCell ref="A3:C3"/>
  </mergeCells>
  <printOptions horizontalCentered="1"/>
  <pageMargins left="0.7" right="0.7" top="0.75" bottom="1" header="0.3" footer="0.3"/>
  <pageSetup orientation="portrait" horizontalDpi="4294967295" verticalDpi="4294967295" r:id="rId1"/>
  <headerFooter>
    <oddFooter>&amp;L&amp;"-,Italic"&amp;8School Business Services
School Allotments Section
FY2022-2023 Planning</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13</vt:i4>
      </vt:variant>
    </vt:vector>
  </HeadingPairs>
  <TitlesOfParts>
    <vt:vector size="34" baseType="lpstr">
      <vt:lpstr>DIRECTIONS FOR WEB SUBMISSION</vt:lpstr>
      <vt:lpstr>Index</vt:lpstr>
      <vt:lpstr>Stateavg Salaries</vt:lpstr>
      <vt:lpstr>LEA Allotted 2022-23</vt:lpstr>
      <vt:lpstr>Dollar</vt:lpstr>
      <vt:lpstr>Positions</vt:lpstr>
      <vt:lpstr>Categorical</vt:lpstr>
      <vt:lpstr>ClassroomTeachers</vt:lpstr>
      <vt:lpstr>Principals</vt:lpstr>
      <vt:lpstr>Instructional Support</vt:lpstr>
      <vt:lpstr>CTE Months</vt:lpstr>
      <vt:lpstr>Driver Training</vt:lpstr>
      <vt:lpstr>Small County</vt:lpstr>
      <vt:lpstr>DSSF</vt:lpstr>
      <vt:lpstr>Low Wealth</vt:lpstr>
      <vt:lpstr>School Psychologist</vt:lpstr>
      <vt:lpstr>LEP</vt:lpstr>
      <vt:lpstr>Teacher Assistant</vt:lpstr>
      <vt:lpstr>At-Risk</vt:lpstr>
      <vt:lpstr>Transportation</vt:lpstr>
      <vt:lpstr>Sheet1</vt:lpstr>
      <vt:lpstr>DSSF!Print_Area</vt:lpstr>
      <vt:lpstr>'LEA Allotted 2022-23'!Print_Area</vt:lpstr>
      <vt:lpstr>'At-Risk'!Print_Titles</vt:lpstr>
      <vt:lpstr>ClassroomTeachers!Print_Titles</vt:lpstr>
      <vt:lpstr>Dollar!Print_Titles</vt:lpstr>
      <vt:lpstr>DSSF!Print_Titles</vt:lpstr>
      <vt:lpstr>'Instructional Support'!Print_Titles</vt:lpstr>
      <vt:lpstr>'LEA Allotted 2022-23'!Print_Titles</vt:lpstr>
      <vt:lpstr>LEP!Print_Titles</vt:lpstr>
      <vt:lpstr>'Low Wealth'!Print_Titles</vt:lpstr>
      <vt:lpstr>Principals!Print_Titles</vt:lpstr>
      <vt:lpstr>'Teacher Assistant'!Print_Titles</vt:lpstr>
      <vt:lpstr>Transportation!Print_Titles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aschauss</dc:creator>
  <cp:lastModifiedBy>Nicola Lefler</cp:lastModifiedBy>
  <cp:lastPrinted>2022-05-23T17:24:14Z</cp:lastPrinted>
  <dcterms:created xsi:type="dcterms:W3CDTF">2016-03-22T17:02:17Z</dcterms:created>
  <dcterms:modified xsi:type="dcterms:W3CDTF">2022-05-31T18:36:23Z</dcterms:modified>
</cp:coreProperties>
</file>