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lottery\"/>
    </mc:Choice>
  </mc:AlternateContent>
  <xr:revisionPtr revIDLastSave="0" documentId="8_{9BFC7CFD-24B1-46F8-8E36-C5293059BB81}" xr6:coauthVersionLast="31" xr6:coauthVersionMax="31" xr10:uidLastSave="{00000000-0000-0000-0000-000000000000}"/>
  <bookViews>
    <workbookView xWindow="0" yWindow="0" windowWidth="25920" windowHeight="11685" xr2:uid="{00000000-000D-0000-FFFF-FFFF00000000}"/>
  </bookViews>
  <sheets>
    <sheet name="Summary" sheetId="1" r:id="rId1"/>
  </sheets>
  <externalReferences>
    <externalReference r:id="rId2"/>
    <externalReference r:id="rId3"/>
    <externalReference r:id="rId4"/>
  </externalReferences>
  <definedNames>
    <definedName name="\b">#REF!</definedName>
    <definedName name="_91LOCAL">#REF!</definedName>
    <definedName name="_Key2" hidden="1">#REF!</definedName>
    <definedName name="_Order1" hidden="1">255</definedName>
    <definedName name="_Order2" hidden="1">255</definedName>
    <definedName name="A_S">#N/A</definedName>
    <definedName name="ADM">#REF!</definedName>
    <definedName name="AFIR">[1]Data!$AJ$4:$AL$140</definedName>
    <definedName name="BOE">[1]Data!$AN$4:$AP$140</definedName>
    <definedName name="BOND">#N/A</definedName>
    <definedName name="C_">#N/A</definedName>
    <definedName name="CFF">#N/A</definedName>
    <definedName name="CJF">#N/A</definedName>
    <definedName name="COF">#N/A</definedName>
    <definedName name="CONAME">#REF!</definedName>
    <definedName name="county">[1]Data!$AE$4:$AH$140</definedName>
    <definedName name="D">#N/A</definedName>
    <definedName name="E">#N/A</definedName>
    <definedName name="F">#N/A</definedName>
    <definedName name="F_F">#N/A</definedName>
    <definedName name="FF_INT">#N/A</definedName>
    <definedName name="FFEES">#N/A</definedName>
    <definedName name="FINES">#N/A</definedName>
    <definedName name="G">#N/A</definedName>
    <definedName name="GCJ">#N/A</definedName>
    <definedName name="HOME">#REF!</definedName>
    <definedName name="J">#N/A</definedName>
    <definedName name="JFEES">'[2]1997-1998'!#REF!</definedName>
    <definedName name="JUDGE">#N/A</definedName>
    <definedName name="LEOB">#N/A</definedName>
    <definedName name="MISC">#N/A</definedName>
    <definedName name="MOF">#N/A</definedName>
    <definedName name="MV">#REF!</definedName>
    <definedName name="O_S">#N/A</definedName>
    <definedName name="OFEES">#N/A</definedName>
    <definedName name="PP">#REF!</definedName>
    <definedName name="_xlnm.Print_Area" localSheetId="0">Summary!$A$1:$I$125</definedName>
    <definedName name="_xlnm.Print_Area">#REF!</definedName>
    <definedName name="PRINT_AREA_MI">#REF!</definedName>
    <definedName name="_xlnm.Print_Titles" localSheetId="0">Summary!$1:$7</definedName>
    <definedName name="_xlnm.Print_Titles">#REF!</definedName>
    <definedName name="PRINT_TITLES_MI">#REF!</definedName>
    <definedName name="PSC">#REF!</definedName>
    <definedName name="RE">#REF!</definedName>
    <definedName name="SEC">#N/A</definedName>
    <definedName name="TOREPROP">#REF!</definedName>
    <definedName name="TOTAL">#REF!</definedName>
    <definedName name="TRUST">#N/A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1" l="1"/>
  <c r="H123" i="1"/>
  <c r="G123" i="1"/>
  <c r="F123" i="1"/>
  <c r="E123" i="1"/>
  <c r="D123" i="1"/>
  <c r="I123" i="1" s="1"/>
  <c r="H122" i="1"/>
  <c r="G122" i="1"/>
  <c r="F122" i="1"/>
  <c r="E122" i="1"/>
  <c r="D122" i="1"/>
  <c r="H121" i="1"/>
  <c r="G121" i="1"/>
  <c r="F121" i="1"/>
  <c r="E121" i="1"/>
  <c r="I121" i="1" s="1"/>
  <c r="D121" i="1"/>
  <c r="H120" i="1"/>
  <c r="G120" i="1"/>
  <c r="F120" i="1"/>
  <c r="E120" i="1"/>
  <c r="D120" i="1"/>
  <c r="H119" i="1"/>
  <c r="G119" i="1"/>
  <c r="F119" i="1"/>
  <c r="E119" i="1"/>
  <c r="D119" i="1"/>
  <c r="I119" i="1" s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I115" i="1" s="1"/>
  <c r="H114" i="1"/>
  <c r="G114" i="1"/>
  <c r="F114" i="1"/>
  <c r="E114" i="1"/>
  <c r="D114" i="1"/>
  <c r="H113" i="1"/>
  <c r="G113" i="1"/>
  <c r="F113" i="1"/>
  <c r="E113" i="1"/>
  <c r="I113" i="1" s="1"/>
  <c r="D113" i="1"/>
  <c r="H112" i="1"/>
  <c r="G112" i="1"/>
  <c r="F112" i="1"/>
  <c r="E112" i="1"/>
  <c r="D112" i="1"/>
  <c r="I112" i="1" s="1"/>
  <c r="H111" i="1"/>
  <c r="G111" i="1"/>
  <c r="F111" i="1"/>
  <c r="E111" i="1"/>
  <c r="I111" i="1" s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I107" i="1" s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I104" i="1" s="1"/>
  <c r="H103" i="1"/>
  <c r="G103" i="1"/>
  <c r="F103" i="1"/>
  <c r="E103" i="1"/>
  <c r="D103" i="1"/>
  <c r="I103" i="1" s="1"/>
  <c r="H102" i="1"/>
  <c r="G102" i="1"/>
  <c r="I102" i="1" s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I99" i="1" s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I95" i="1" s="1"/>
  <c r="H94" i="1"/>
  <c r="G94" i="1"/>
  <c r="I94" i="1" s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I91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I89" i="1" s="1"/>
  <c r="D89" i="1"/>
  <c r="H88" i="1"/>
  <c r="G88" i="1"/>
  <c r="F88" i="1"/>
  <c r="E88" i="1"/>
  <c r="D88" i="1"/>
  <c r="H87" i="1"/>
  <c r="G87" i="1"/>
  <c r="F87" i="1"/>
  <c r="E87" i="1"/>
  <c r="D87" i="1"/>
  <c r="I87" i="1" s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I83" i="1" s="1"/>
  <c r="D83" i="1"/>
  <c r="H82" i="1"/>
  <c r="G82" i="1"/>
  <c r="F82" i="1"/>
  <c r="E82" i="1"/>
  <c r="D82" i="1"/>
  <c r="H81" i="1"/>
  <c r="G81" i="1"/>
  <c r="F81" i="1"/>
  <c r="E81" i="1"/>
  <c r="I81" i="1" s="1"/>
  <c r="D81" i="1"/>
  <c r="H80" i="1"/>
  <c r="G80" i="1"/>
  <c r="F80" i="1"/>
  <c r="E80" i="1"/>
  <c r="D80" i="1"/>
  <c r="I80" i="1" s="1"/>
  <c r="H79" i="1"/>
  <c r="G79" i="1"/>
  <c r="F79" i="1"/>
  <c r="E79" i="1"/>
  <c r="D79" i="1"/>
  <c r="I79" i="1" s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I75" i="1" s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I72" i="1" s="1"/>
  <c r="H71" i="1"/>
  <c r="G71" i="1"/>
  <c r="F71" i="1"/>
  <c r="E71" i="1"/>
  <c r="D71" i="1"/>
  <c r="I71" i="1" s="1"/>
  <c r="H70" i="1"/>
  <c r="G70" i="1"/>
  <c r="I70" i="1" s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I67" i="1" s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I63" i="1" s="1"/>
  <c r="H62" i="1"/>
  <c r="G62" i="1"/>
  <c r="I62" i="1" s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I59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I57" i="1" s="1"/>
  <c r="D57" i="1"/>
  <c r="H56" i="1"/>
  <c r="G56" i="1"/>
  <c r="F56" i="1"/>
  <c r="E56" i="1"/>
  <c r="D56" i="1"/>
  <c r="H55" i="1"/>
  <c r="G55" i="1"/>
  <c r="F55" i="1"/>
  <c r="E55" i="1"/>
  <c r="D55" i="1"/>
  <c r="I55" i="1" s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I51" i="1" s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I48" i="1" s="1"/>
  <c r="H47" i="1"/>
  <c r="G47" i="1"/>
  <c r="F47" i="1"/>
  <c r="E47" i="1"/>
  <c r="D47" i="1"/>
  <c r="I47" i="1" s="1"/>
  <c r="H46" i="1"/>
  <c r="G46" i="1"/>
  <c r="I46" i="1" s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I43" i="1" s="1"/>
  <c r="D43" i="1"/>
  <c r="H42" i="1"/>
  <c r="G42" i="1"/>
  <c r="F42" i="1"/>
  <c r="E42" i="1"/>
  <c r="D42" i="1"/>
  <c r="H41" i="1"/>
  <c r="G41" i="1"/>
  <c r="F41" i="1"/>
  <c r="E41" i="1"/>
  <c r="I41" i="1" s="1"/>
  <c r="D41" i="1"/>
  <c r="H40" i="1"/>
  <c r="G40" i="1"/>
  <c r="F40" i="1"/>
  <c r="E40" i="1"/>
  <c r="D40" i="1"/>
  <c r="H39" i="1"/>
  <c r="G39" i="1"/>
  <c r="F39" i="1"/>
  <c r="E39" i="1"/>
  <c r="D39" i="1"/>
  <c r="I39" i="1" s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I35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I31" i="1" s="1"/>
  <c r="H30" i="1"/>
  <c r="G30" i="1"/>
  <c r="I30" i="1" s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I27" i="1" s="1"/>
  <c r="F27" i="1"/>
  <c r="E27" i="1"/>
  <c r="D27" i="1"/>
  <c r="H26" i="1"/>
  <c r="G26" i="1"/>
  <c r="F26" i="1"/>
  <c r="E26" i="1"/>
  <c r="D26" i="1"/>
  <c r="H25" i="1"/>
  <c r="G25" i="1"/>
  <c r="F25" i="1"/>
  <c r="E25" i="1"/>
  <c r="I25" i="1" s="1"/>
  <c r="D25" i="1"/>
  <c r="H24" i="1"/>
  <c r="G24" i="1"/>
  <c r="F24" i="1"/>
  <c r="E24" i="1"/>
  <c r="D24" i="1"/>
  <c r="H23" i="1"/>
  <c r="G23" i="1"/>
  <c r="F23" i="1"/>
  <c r="E23" i="1"/>
  <c r="D23" i="1"/>
  <c r="I23" i="1" s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I19" i="1" s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I16" i="1" s="1"/>
  <c r="H15" i="1"/>
  <c r="G15" i="1"/>
  <c r="F15" i="1"/>
  <c r="E15" i="1"/>
  <c r="D15" i="1"/>
  <c r="I15" i="1" s="1"/>
  <c r="H14" i="1"/>
  <c r="G14" i="1"/>
  <c r="I14" i="1" s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I11" i="1" s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F124" i="1" s="1"/>
  <c r="E8" i="1"/>
  <c r="D8" i="1"/>
  <c r="I78" i="1" l="1"/>
  <c r="I110" i="1"/>
  <c r="I13" i="1"/>
  <c r="I34" i="1"/>
  <c r="I36" i="1"/>
  <c r="I45" i="1"/>
  <c r="I66" i="1"/>
  <c r="I68" i="1"/>
  <c r="I77" i="1"/>
  <c r="I98" i="1"/>
  <c r="I100" i="1"/>
  <c r="I109" i="1"/>
  <c r="G124" i="1"/>
  <c r="H124" i="1"/>
  <c r="I22" i="1"/>
  <c r="I24" i="1"/>
  <c r="I33" i="1"/>
  <c r="I54" i="1"/>
  <c r="I56" i="1"/>
  <c r="I65" i="1"/>
  <c r="I86" i="1"/>
  <c r="I88" i="1"/>
  <c r="I97" i="1"/>
  <c r="I118" i="1"/>
  <c r="I120" i="1"/>
  <c r="I10" i="1"/>
  <c r="I21" i="1"/>
  <c r="I42" i="1"/>
  <c r="I44" i="1"/>
  <c r="I53" i="1"/>
  <c r="I74" i="1"/>
  <c r="I76" i="1"/>
  <c r="I85" i="1"/>
  <c r="I106" i="1"/>
  <c r="I108" i="1"/>
  <c r="I117" i="1"/>
  <c r="I32" i="1"/>
  <c r="I64" i="1"/>
  <c r="I73" i="1"/>
  <c r="I96" i="1"/>
  <c r="I105" i="1"/>
  <c r="I12" i="1"/>
  <c r="I9" i="1"/>
  <c r="I18" i="1"/>
  <c r="I20" i="1"/>
  <c r="I29" i="1"/>
  <c r="I50" i="1"/>
  <c r="I52" i="1"/>
  <c r="I61" i="1"/>
  <c r="I82" i="1"/>
  <c r="I84" i="1"/>
  <c r="I93" i="1"/>
  <c r="I114" i="1"/>
  <c r="I116" i="1"/>
  <c r="I8" i="1"/>
  <c r="I17" i="1"/>
  <c r="I124" i="1" s="1"/>
  <c r="I38" i="1"/>
  <c r="I40" i="1"/>
  <c r="I49" i="1"/>
  <c r="E124" i="1"/>
  <c r="I26" i="1"/>
  <c r="I28" i="1"/>
  <c r="I37" i="1"/>
  <c r="I58" i="1"/>
  <c r="I60" i="1"/>
  <c r="I69" i="1"/>
  <c r="I90" i="1"/>
  <c r="I92" i="1"/>
  <c r="I101" i="1"/>
  <c r="I122" i="1"/>
  <c r="D124" i="1"/>
</calcChain>
</file>

<file path=xl/sharedStrings.xml><?xml version="1.0" encoding="utf-8"?>
<sst xmlns="http://schemas.openxmlformats.org/spreadsheetml/2006/main" count="363" uniqueCount="245">
  <si>
    <t>Public Schools of North Carolina</t>
  </si>
  <si>
    <t>North Carolina Department of Public Instruction</t>
  </si>
  <si>
    <t>Lottery Distribution Calculation Summary FY 2014-15</t>
  </si>
  <si>
    <t>County#</t>
  </si>
  <si>
    <t>LEA#</t>
  </si>
  <si>
    <t>LEA NAME</t>
  </si>
  <si>
    <t>1st Quarter</t>
  </si>
  <si>
    <t>2nd Quarter</t>
  </si>
  <si>
    <t xml:space="preserve">3rd Quarter </t>
  </si>
  <si>
    <t>4th Quarter</t>
  </si>
  <si>
    <t>4th Quarter Supplement</t>
  </si>
  <si>
    <t>Total</t>
  </si>
  <si>
    <t>010</t>
  </si>
  <si>
    <t>Alamance County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</si>
  <si>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</si>
  <si>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</si>
  <si>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</si>
  <si>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</si>
  <si>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</si>
  <si>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</si>
  <si>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</si>
  <si>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</si>
  <si>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</si>
  <si>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</si>
  <si>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</si>
  <si>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</si>
  <si>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</si>
  <si>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</si>
  <si>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</si>
  <si>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</si>
  <si>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</si>
  <si>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</si>
  <si>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</si>
  <si>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</si>
  <si>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</si>
  <si>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</si>
  <si>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</si>
  <si>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</si>
  <si>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</si>
  <si>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</si>
  <si>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</si>
  <si>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</si>
  <si>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</si>
  <si>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</si>
  <si>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</si>
  <si>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</si>
  <si>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</si>
  <si>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</si>
  <si>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</si>
  <si>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</si>
  <si>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</si>
  <si>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</si>
  <si>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</si>
  <si>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</si>
  <si>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</si>
  <si>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</si>
  <si>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</si>
  <si>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</si>
  <si>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</si>
  <si>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</si>
  <si>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</si>
  <si>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</si>
  <si>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</si>
  <si>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</si>
  <si>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</si>
  <si>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</si>
  <si>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</si>
  <si>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</si>
  <si>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</si>
  <si>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</si>
  <si>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</si>
  <si>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</si>
  <si>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</si>
  <si>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</si>
  <si>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</si>
  <si>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</si>
  <si>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</si>
  <si>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</si>
  <si>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</si>
  <si>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</si>
  <si>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</si>
  <si>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</si>
  <si>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</si>
  <si>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</si>
  <si>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</si>
  <si>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</si>
  <si>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</si>
  <si>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</si>
  <si>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</si>
  <si>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</si>
  <si>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</si>
  <si>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</si>
  <si>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</si>
  <si>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</si>
  <si>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</si>
  <si>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</si>
  <si>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</si>
  <si>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</si>
  <si>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</si>
  <si>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</si>
  <si>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</si>
  <si>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</si>
  <si>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</si>
  <si>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</si>
  <si>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</si>
  <si>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</si>
  <si>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</si>
  <si>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</si>
  <si>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</si>
  <si>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</si>
  <si>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</si>
  <si>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</si>
  <si>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</si>
  <si>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</si>
  <si>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</si>
  <si>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</si>
  <si>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</si>
  <si>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</si>
  <si>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</si>
  <si>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</si>
  <si>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</si>
  <si>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</si>
  <si>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</si>
  <si>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</si>
  <si>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</si>
  <si>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</si>
  <si>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</si>
  <si>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</si>
  <si>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</si>
  <si>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</si>
  <si>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</si>
  <si>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</si>
  <si>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</si>
  <si>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</si>
  <si>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</si>
  <si>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</si>
  <si>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</si>
  <si>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</si>
  <si>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</si>
  <si>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</si>
  <si>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</si>
  <si>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</si>
  <si>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</si>
  <si>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</si>
  <si>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</si>
  <si>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</si>
  <si>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</si>
  <si>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</si>
  <si>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</si>
  <si>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</si>
  <si>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</si>
  <si>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</si>
  <si>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</si>
  <si>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</si>
  <si>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</si>
  <si>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</si>
  <si>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</si>
  <si>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</si>
  <si>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</si>
  <si>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Nash-Rocky Mount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</si>
  <si>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</si>
  <si>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</si>
  <si>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</si>
  <si>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</si>
  <si>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</si>
  <si>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</si>
  <si>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</si>
  <si>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</si>
  <si>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</si>
  <si>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</si>
  <si>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</si>
  <si>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</si>
  <si>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</si>
  <si>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</si>
  <si>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</si>
  <si>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</si>
  <si>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</si>
  <si>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</si>
  <si>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</si>
  <si>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</si>
  <si>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</si>
  <si>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</si>
  <si>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</si>
  <si>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</si>
  <si>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</si>
  <si>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</si>
  <si>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</si>
  <si>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</si>
  <si>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</si>
  <si>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</si>
  <si>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</si>
  <si>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</si>
  <si>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</si>
  <si>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</si>
  <si>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</si>
  <si>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</si>
  <si>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</si>
  <si>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</si>
  <si>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</si>
  <si>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</si>
  <si>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</si>
  <si>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</si>
  <si>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</si>
  <si>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</si>
  <si>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</si>
  <si>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</si>
  <si>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</si>
  <si>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</si>
  <si>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</si>
  <si>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</si>
  <si>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</si>
  <si>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</si>
  <si>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</si>
  <si>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</si>
  <si>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</si>
  <si>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</si>
  <si>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</si>
  <si>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</si>
  <si>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</si>
  <si>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</si>
  <si>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</si>
  <si>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</si>
  <si>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</si>
  <si>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</si>
  <si>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</si>
  <si>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</si>
  <si>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</si>
  <si>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</si>
  <si>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</si>
  <si>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</si>
  <si>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</si>
  <si>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</si>
  <si>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</si>
  <si>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</si>
  <si>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</si>
  <si>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</si>
  <si>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</si>
  <si>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</si>
  <si>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</si>
  <si>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</si>
  <si>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</si>
  <si>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</si>
  <si>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FY 14-15 Total Funding Summary</t>
  </si>
  <si>
    <t>Total Distribution</t>
  </si>
  <si>
    <t>School Planning Reserve: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</si>
</sst>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#,##0.000000_);\(#,##0.000000\)"/>
  </numFmts>
  <fonts count="5" x14ac:knownFonts="1">
    <font>
      <sz val="10"/>
      <name val="Arial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0" fontId="1" fillId="0" borderId="0" xfId="0" applyFont="1"/>
    <xf numFmtId="3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41" fontId="1" fillId="0" borderId="8" xfId="0" applyNumberFormat="1" applyFont="1" applyBorder="1"/>
    <xf numFmtId="41" fontId="1" fillId="0" borderId="9" xfId="0" applyNumberFormat="1" applyFont="1" applyBorder="1"/>
    <xf numFmtId="41" fontId="1" fillId="0" borderId="10" xfId="0" applyNumberFormat="1" applyFont="1" applyBorder="1"/>
    <xf numFmtId="41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41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41" fontId="1" fillId="0" borderId="15" xfId="0" applyNumberFormat="1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1" fontId="4" fillId="0" borderId="18" xfId="0" applyNumberFormat="1" applyFont="1" applyBorder="1"/>
    <xf numFmtId="41" fontId="4" fillId="0" borderId="19" xfId="0" applyNumberFormat="1" applyFont="1" applyBorder="1"/>
    <xf numFmtId="41" fontId="4" fillId="0" borderId="20" xfId="0" applyNumberFormat="1" applyFont="1" applyBorder="1"/>
    <xf numFmtId="41" fontId="1" fillId="0" borderId="0" xfId="0" applyNumberFormat="1" applyFont="1" applyBorder="1"/>
    <xf numFmtId="0" fontId="0" fillId="0" borderId="0" xfId="0" applyAlignment="1">
      <alignment horizontal="center"/>
    </xf>
    <xf numFmtId="41" fontId="0" fillId="0" borderId="0" xfId="0" applyNumberFormat="1" applyBorder="1"/>
    <xf numFmtId="3" fontId="0" fillId="0" borderId="0" xfId="0" applyNumberFormat="1"/>
    <xf numFmtId="0" fontId="1" fillId="0" borderId="24" xfId="0" applyFont="1" applyBorder="1"/>
    <xf numFmtId="0" fontId="4" fillId="0" borderId="0" xfId="0" applyFont="1" applyBorder="1" applyAlignment="1">
      <alignment horizontal="right"/>
    </xf>
    <xf numFmtId="41" fontId="4" fillId="0" borderId="0" xfId="0" applyNumberFormat="1" applyFont="1" applyBorder="1"/>
    <xf numFmtId="41" fontId="4" fillId="0" borderId="25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/>
    <xf numFmtId="41" fontId="0" fillId="0" borderId="0" xfId="0" applyNumberFormat="1" applyFill="1" applyBorder="1"/>
    <xf numFmtId="3" fontId="0" fillId="0" borderId="0" xfId="0" applyNumberFormat="1" applyFill="1"/>
    <xf numFmtId="0" fontId="1" fillId="0" borderId="26" xfId="0" applyFont="1" applyBorder="1"/>
    <xf numFmtId="0" fontId="4" fillId="0" borderId="1" xfId="0" applyFont="1" applyBorder="1" applyAlignment="1">
      <alignment horizontal="right"/>
    </xf>
    <xf numFmtId="41" fontId="4" fillId="0" borderId="1" xfId="0" applyNumberFormat="1" applyFont="1" applyBorder="1"/>
    <xf numFmtId="41" fontId="4" fillId="0" borderId="27" xfId="0" applyNumberFormat="1" applyFont="1" applyBorder="1"/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right"/>
    </xf>
    <xf numFmtId="41" fontId="1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3" fontId="1" fillId="0" borderId="0" xfId="0" applyNumberFormat="1" applyFont="1" applyFill="1" applyBorder="1"/>
    <xf numFmtId="164" fontId="1" fillId="0" borderId="0" xfId="0" applyNumberFormat="1" applyFont="1" applyFill="1" applyBorder="1"/>
    <xf numFmtId="43" fontId="4" fillId="0" borderId="0" xfId="0" applyNumberFormat="1" applyFont="1" applyFill="1" applyBorder="1"/>
    <xf numFmtId="0" fontId="0" fillId="0" borderId="0" xfId="0" applyBorder="1"/>
    <xf numFmtId="0" fontId="3" fillId="0" borderId="0" xfId="0" applyFont="1" applyAlignment="1">
      <alignment horizontal="center"/>
    </xf>
    <xf numFmtId="41" fontId="3" fillId="0" borderId="21" xfId="0" applyNumberFormat="1" applyFont="1" applyBorder="1" applyAlignment="1">
      <alignment horizontal="center"/>
    </xf>
    <xf numFmtId="41" fontId="3" fillId="0" borderId="22" xfId="0" applyNumberFormat="1" applyFont="1" applyBorder="1" applyAlignment="1">
      <alignment horizontal="center"/>
    </xf>
    <xf numFmtId="41" fontId="3" fillId="0" borderId="2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0</xdr:row>
          <xdr:rowOff>19050</xdr:rowOff>
        </xdr:from>
        <xdr:to>
          <xdr:col>1</xdr:col>
          <xdr:colOff>371475</xdr:colOff>
          <xdr:row>3</xdr:row>
          <xdr:rowOff>85725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peng\LOCALS~1\Temp\04CurrentExpQue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\School%20Allotments\Initial%20Allotment%202005-06\Allotment_StateFY06\Data(9)%20Documt,%20Fees_Fines_Forfeitures_00-0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/School%20Allotments/Special%20Projects/Other_Lottery/FY2014-15%20Lottery/2014-15_Lottery%20Distribution_4thqtr_Supplem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Data"/>
      <sheetName val="SchoolsRPT"/>
      <sheetName val="Timber"/>
    </sheetNames>
    <sheetDataSet>
      <sheetData sheetId="0" refreshError="1"/>
      <sheetData sheetId="1" refreshError="1">
        <row r="4">
          <cell r="AE4" t="str">
            <v>00</v>
          </cell>
          <cell r="AF4" t="str">
            <v>ALAMANCE COUNTY</v>
          </cell>
          <cell r="AG4">
            <v>2004</v>
          </cell>
          <cell r="AH4">
            <v>24234939</v>
          </cell>
          <cell r="AJ4" t="str">
            <v>00</v>
          </cell>
          <cell r="AK4">
            <v>404</v>
          </cell>
          <cell r="AL4">
            <v>24234939</v>
          </cell>
          <cell r="AN4" t="str">
            <v>767</v>
          </cell>
          <cell r="AP4">
            <v>4500000</v>
          </cell>
        </row>
        <row r="5">
          <cell r="AE5" t="str">
            <v>01</v>
          </cell>
          <cell r="AF5" t="str">
            <v>ALEXANDER COUNTY</v>
          </cell>
          <cell r="AG5">
            <v>2004</v>
          </cell>
          <cell r="AH5">
            <v>4500000</v>
          </cell>
          <cell r="AJ5" t="str">
            <v>01</v>
          </cell>
          <cell r="AK5">
            <v>404</v>
          </cell>
          <cell r="AL5">
            <v>4500000</v>
          </cell>
          <cell r="AN5" t="str">
            <v>769</v>
          </cell>
          <cell r="AP5">
            <v>3310557</v>
          </cell>
        </row>
        <row r="6">
          <cell r="AE6" t="str">
            <v>02</v>
          </cell>
          <cell r="AF6" t="str">
            <v>ALLEGHANY COUNTY</v>
          </cell>
          <cell r="AG6">
            <v>2004</v>
          </cell>
          <cell r="AH6">
            <v>1577964</v>
          </cell>
          <cell r="AJ6" t="str">
            <v>02</v>
          </cell>
          <cell r="AK6">
            <v>404</v>
          </cell>
          <cell r="AL6">
            <v>1577964</v>
          </cell>
          <cell r="AN6" t="str">
            <v>770</v>
          </cell>
          <cell r="AP6">
            <v>2822240</v>
          </cell>
        </row>
        <row r="7">
          <cell r="AE7" t="str">
            <v>03</v>
          </cell>
          <cell r="AF7" t="str">
            <v>ANSON COUNTY</v>
          </cell>
          <cell r="AG7">
            <v>2004</v>
          </cell>
          <cell r="AH7">
            <v>3310557</v>
          </cell>
          <cell r="AJ7" t="str">
            <v>03</v>
          </cell>
          <cell r="AK7">
            <v>404</v>
          </cell>
          <cell r="AL7">
            <v>3310557</v>
          </cell>
          <cell r="AN7" t="str">
            <v>772</v>
          </cell>
          <cell r="AP7">
            <v>5425019</v>
          </cell>
        </row>
        <row r="8">
          <cell r="AE8" t="str">
            <v>04</v>
          </cell>
          <cell r="AF8" t="str">
            <v>ASHE COUNTY</v>
          </cell>
          <cell r="AG8">
            <v>2004</v>
          </cell>
          <cell r="AH8">
            <v>2822240</v>
          </cell>
          <cell r="AJ8" t="str">
            <v>04</v>
          </cell>
          <cell r="AK8">
            <v>404</v>
          </cell>
          <cell r="AL8">
            <v>2832240</v>
          </cell>
          <cell r="AN8" t="str">
            <v>774</v>
          </cell>
          <cell r="AP8">
            <v>8018383</v>
          </cell>
        </row>
        <row r="9">
          <cell r="AE9" t="str">
            <v>06</v>
          </cell>
          <cell r="AF9" t="str">
            <v>BEAUFORT COUNTY</v>
          </cell>
          <cell r="AG9">
            <v>2004</v>
          </cell>
          <cell r="AH9">
            <v>8018383</v>
          </cell>
          <cell r="AJ9" t="str">
            <v>06</v>
          </cell>
          <cell r="AK9">
            <v>404</v>
          </cell>
          <cell r="AL9">
            <v>8018383</v>
          </cell>
          <cell r="AN9" t="str">
            <v>775</v>
          </cell>
          <cell r="AP9">
            <v>2034340</v>
          </cell>
        </row>
        <row r="10">
          <cell r="AE10" t="str">
            <v>07</v>
          </cell>
          <cell r="AF10" t="str">
            <v>BERTIE COUNTY</v>
          </cell>
          <cell r="AG10">
            <v>2004</v>
          </cell>
          <cell r="AH10">
            <v>2034340</v>
          </cell>
          <cell r="AJ10" t="str">
            <v>07</v>
          </cell>
          <cell r="AK10">
            <v>404</v>
          </cell>
          <cell r="AL10">
            <v>2034340</v>
          </cell>
          <cell r="AN10" t="str">
            <v>779</v>
          </cell>
          <cell r="AP10">
            <v>12363795</v>
          </cell>
        </row>
        <row r="11">
          <cell r="AE11" t="str">
            <v>08</v>
          </cell>
          <cell r="AF11" t="str">
            <v>BLADEN COUNTY</v>
          </cell>
          <cell r="AG11">
            <v>2004</v>
          </cell>
          <cell r="AH11">
            <v>4201779</v>
          </cell>
          <cell r="AJ11" t="str">
            <v>08</v>
          </cell>
          <cell r="AK11">
            <v>404</v>
          </cell>
          <cell r="AL11">
            <v>4208416</v>
          </cell>
          <cell r="AN11" t="str">
            <v>782</v>
          </cell>
          <cell r="AP11">
            <v>11816978</v>
          </cell>
        </row>
        <row r="12">
          <cell r="AE12" t="str">
            <v>09</v>
          </cell>
          <cell r="AF12" t="str">
            <v>BRUNSWICK COUNTY</v>
          </cell>
          <cell r="AG12">
            <v>2004</v>
          </cell>
          <cell r="AH12">
            <v>21003440</v>
          </cell>
          <cell r="AJ12" t="str">
            <v>09</v>
          </cell>
          <cell r="AK12">
            <v>404</v>
          </cell>
          <cell r="AL12">
            <v>21003440</v>
          </cell>
          <cell r="AN12" t="str">
            <v>785</v>
          </cell>
          <cell r="AP12">
            <v>2363300</v>
          </cell>
        </row>
        <row r="13">
          <cell r="AE13" t="str">
            <v>10</v>
          </cell>
          <cell r="AF13" t="str">
            <v>BUNCOMBE COUNTY</v>
          </cell>
          <cell r="AG13">
            <v>2004</v>
          </cell>
          <cell r="AH13">
            <v>38806083</v>
          </cell>
          <cell r="AJ13" t="str">
            <v>10</v>
          </cell>
          <cell r="AK13">
            <v>404</v>
          </cell>
          <cell r="AL13">
            <v>38806083</v>
          </cell>
          <cell r="AN13" t="str">
            <v>990</v>
          </cell>
          <cell r="AO13">
            <v>264989000</v>
          </cell>
          <cell r="AP13">
            <v>264989000</v>
          </cell>
        </row>
        <row r="14">
          <cell r="AE14" t="str">
            <v>11</v>
          </cell>
          <cell r="AF14" t="str">
            <v>BURKE COUNTY</v>
          </cell>
          <cell r="AG14">
            <v>2004</v>
          </cell>
          <cell r="AH14">
            <v>12363795</v>
          </cell>
          <cell r="AJ14" t="str">
            <v>11</v>
          </cell>
          <cell r="AK14">
            <v>404</v>
          </cell>
          <cell r="AL14">
            <v>12363795</v>
          </cell>
          <cell r="AN14" t="str">
            <v>788</v>
          </cell>
          <cell r="AO14">
            <v>3033211</v>
          </cell>
          <cell r="AP14">
            <v>3033211</v>
          </cell>
        </row>
        <row r="15">
          <cell r="AE15" t="str">
            <v>12</v>
          </cell>
          <cell r="AF15" t="str">
            <v>CABARRUS COUNTY</v>
          </cell>
          <cell r="AG15">
            <v>2004</v>
          </cell>
          <cell r="AH15">
            <v>29721718</v>
          </cell>
          <cell r="AJ15" t="str">
            <v>12</v>
          </cell>
          <cell r="AK15">
            <v>404</v>
          </cell>
          <cell r="AL15">
            <v>29721718</v>
          </cell>
          <cell r="AN15" t="str">
            <v>789</v>
          </cell>
          <cell r="AO15">
            <v>694251</v>
          </cell>
          <cell r="AP15">
            <v>694251</v>
          </cell>
        </row>
        <row r="16">
          <cell r="AE16" t="str">
            <v>13</v>
          </cell>
          <cell r="AF16" t="str">
            <v>CALDWELL COUNTY</v>
          </cell>
          <cell r="AG16">
            <v>2004</v>
          </cell>
          <cell r="AH16">
            <v>11816978</v>
          </cell>
          <cell r="AJ16" t="str">
            <v>13</v>
          </cell>
          <cell r="AK16">
            <v>404</v>
          </cell>
          <cell r="AL16">
            <v>11816978</v>
          </cell>
          <cell r="AN16" t="str">
            <v>792</v>
          </cell>
          <cell r="AP16">
            <v>4270563</v>
          </cell>
        </row>
        <row r="17">
          <cell r="AE17" t="str">
            <v>14</v>
          </cell>
          <cell r="AF17" t="str">
            <v>CAMDEN COUNTY</v>
          </cell>
          <cell r="AG17">
            <v>2004</v>
          </cell>
          <cell r="AH17">
            <v>940576</v>
          </cell>
          <cell r="AJ17" t="str">
            <v>14</v>
          </cell>
          <cell r="AK17">
            <v>404</v>
          </cell>
          <cell r="AL17">
            <v>940576</v>
          </cell>
          <cell r="AN17" t="str">
            <v>796</v>
          </cell>
          <cell r="AP17">
            <v>12639870</v>
          </cell>
        </row>
        <row r="18">
          <cell r="AE18" t="str">
            <v>15</v>
          </cell>
          <cell r="AF18" t="str">
            <v>CARTERET COUNTY</v>
          </cell>
          <cell r="AG18">
            <v>2004</v>
          </cell>
          <cell r="AH18">
            <v>16555908</v>
          </cell>
          <cell r="AJ18" t="str">
            <v>15</v>
          </cell>
          <cell r="AK18">
            <v>404</v>
          </cell>
          <cell r="AL18">
            <v>16555908</v>
          </cell>
          <cell r="AN18" t="str">
            <v>798</v>
          </cell>
          <cell r="AP18">
            <v>6793422</v>
          </cell>
        </row>
        <row r="19">
          <cell r="AE19" t="str">
            <v>16</v>
          </cell>
          <cell r="AF19" t="str">
            <v>CASWELL COUNTY</v>
          </cell>
          <cell r="AG19">
            <v>2004</v>
          </cell>
          <cell r="AH19">
            <v>2693900</v>
          </cell>
          <cell r="AJ19" t="str">
            <v>16</v>
          </cell>
          <cell r="AK19">
            <v>404</v>
          </cell>
          <cell r="AL19">
            <v>2693900</v>
          </cell>
          <cell r="AN19" t="str">
            <v>998</v>
          </cell>
          <cell r="AP19">
            <v>73649932</v>
          </cell>
        </row>
        <row r="20">
          <cell r="AE20" t="str">
            <v>18</v>
          </cell>
          <cell r="AF20" t="str">
            <v>CHATHAM COUNTY</v>
          </cell>
          <cell r="AG20">
            <v>2004</v>
          </cell>
          <cell r="AH20">
            <v>16568432</v>
          </cell>
          <cell r="AJ20" t="str">
            <v>18</v>
          </cell>
          <cell r="AK20">
            <v>404</v>
          </cell>
          <cell r="AL20">
            <v>16568432</v>
          </cell>
          <cell r="AN20" t="str">
            <v>992</v>
          </cell>
          <cell r="AP20">
            <v>7402822</v>
          </cell>
        </row>
        <row r="21">
          <cell r="AE21" t="str">
            <v>20</v>
          </cell>
          <cell r="AF21" t="str">
            <v>CHOWAN COUNTY</v>
          </cell>
          <cell r="AG21">
            <v>2004</v>
          </cell>
          <cell r="AH21">
            <v>3103846</v>
          </cell>
          <cell r="AJ21" t="str">
            <v>20</v>
          </cell>
          <cell r="AK21">
            <v>404</v>
          </cell>
          <cell r="AL21">
            <v>3553846</v>
          </cell>
          <cell r="AN21" t="str">
            <v>803</v>
          </cell>
          <cell r="AP21">
            <v>8164500</v>
          </cell>
        </row>
        <row r="22">
          <cell r="AE22" t="str">
            <v>22</v>
          </cell>
          <cell r="AF22" t="str">
            <v>CLEVELAND COUNTY</v>
          </cell>
          <cell r="AG22">
            <v>2004</v>
          </cell>
          <cell r="AH22">
            <v>9599895</v>
          </cell>
          <cell r="AJ22" t="str">
            <v>22</v>
          </cell>
          <cell r="AK22">
            <v>404</v>
          </cell>
          <cell r="AL22">
            <v>9599895</v>
          </cell>
          <cell r="AN22" t="str">
            <v>807</v>
          </cell>
          <cell r="AO22">
            <v>8354551</v>
          </cell>
          <cell r="AP22">
            <v>8354551</v>
          </cell>
        </row>
        <row r="23">
          <cell r="AE23" t="str">
            <v>24</v>
          </cell>
          <cell r="AF23" t="str">
            <v>CRAVEN COUNTY</v>
          </cell>
          <cell r="AG23">
            <v>2004</v>
          </cell>
          <cell r="AH23">
            <v>13253940</v>
          </cell>
          <cell r="AJ23" t="str">
            <v>24</v>
          </cell>
          <cell r="AK23">
            <v>404</v>
          </cell>
          <cell r="AL23">
            <v>13253940</v>
          </cell>
          <cell r="AN23" t="str">
            <v>812</v>
          </cell>
          <cell r="AP23">
            <v>11164350</v>
          </cell>
        </row>
        <row r="24">
          <cell r="AE24" t="str">
            <v>26</v>
          </cell>
          <cell r="AF24" t="str">
            <v>CURRITUCK COUNTY</v>
          </cell>
          <cell r="AG24">
            <v>2004</v>
          </cell>
          <cell r="AH24">
            <v>6550964</v>
          </cell>
          <cell r="AJ24" t="str">
            <v>26</v>
          </cell>
          <cell r="AK24">
            <v>404</v>
          </cell>
          <cell r="AL24">
            <v>6550964</v>
          </cell>
          <cell r="AN24" t="str">
            <v>813</v>
          </cell>
          <cell r="AO24">
            <v>15464204</v>
          </cell>
          <cell r="AP24">
            <v>15452217</v>
          </cell>
        </row>
        <row r="25">
          <cell r="AE25" t="str">
            <v>28</v>
          </cell>
          <cell r="AF25" t="str">
            <v>DAVIDSON COUNTY</v>
          </cell>
          <cell r="AG25">
            <v>2004</v>
          </cell>
          <cell r="AH25">
            <v>25736901</v>
          </cell>
          <cell r="AJ25" t="str">
            <v>28</v>
          </cell>
          <cell r="AK25">
            <v>404</v>
          </cell>
          <cell r="AL25">
            <v>23523216</v>
          </cell>
          <cell r="AN25" t="str">
            <v>817</v>
          </cell>
          <cell r="AP25">
            <v>1003971</v>
          </cell>
        </row>
        <row r="26">
          <cell r="AE26" t="str">
            <v>32</v>
          </cell>
          <cell r="AF26" t="str">
            <v>EDGECOMBE COUNTY</v>
          </cell>
          <cell r="AG26">
            <v>2004</v>
          </cell>
          <cell r="AH26">
            <v>8500127</v>
          </cell>
          <cell r="AJ26" t="str">
            <v>32</v>
          </cell>
          <cell r="AK26">
            <v>404</v>
          </cell>
          <cell r="AL26">
            <v>8501951</v>
          </cell>
          <cell r="AN26" t="str">
            <v>818</v>
          </cell>
          <cell r="AP26">
            <v>5414459</v>
          </cell>
        </row>
        <row r="27">
          <cell r="AE27" t="str">
            <v>35</v>
          </cell>
          <cell r="AF27" t="str">
            <v>GASTON COUNTY</v>
          </cell>
          <cell r="AG27">
            <v>2004</v>
          </cell>
          <cell r="AH27">
            <v>32881805</v>
          </cell>
          <cell r="AJ27" t="str">
            <v>35</v>
          </cell>
          <cell r="AK27">
            <v>404</v>
          </cell>
          <cell r="AL27">
            <v>33046755</v>
          </cell>
          <cell r="AN27" t="str">
            <v>821</v>
          </cell>
          <cell r="AP27">
            <v>5310900</v>
          </cell>
        </row>
        <row r="28">
          <cell r="AE28" t="str">
            <v>42</v>
          </cell>
          <cell r="AF28" t="str">
            <v>HARNETT COUNTY</v>
          </cell>
          <cell r="AG28">
            <v>2004</v>
          </cell>
          <cell r="AH28">
            <v>11658720</v>
          </cell>
          <cell r="AJ28" t="str">
            <v>42</v>
          </cell>
          <cell r="AK28">
            <v>404</v>
          </cell>
          <cell r="AL28">
            <v>11658720</v>
          </cell>
          <cell r="AN28" t="str">
            <v>823</v>
          </cell>
          <cell r="AP28">
            <v>9127384</v>
          </cell>
        </row>
        <row r="29">
          <cell r="AE29" t="str">
            <v>45</v>
          </cell>
          <cell r="AF29" t="str">
            <v>HERTFORD COUNTY</v>
          </cell>
          <cell r="AG29">
            <v>2004</v>
          </cell>
          <cell r="AH29">
            <v>2921983</v>
          </cell>
          <cell r="AJ29" t="str">
            <v>45</v>
          </cell>
          <cell r="AK29">
            <v>404</v>
          </cell>
          <cell r="AL29">
            <v>2921983</v>
          </cell>
          <cell r="AN29" t="str">
            <v>824</v>
          </cell>
          <cell r="AP29">
            <v>8862415</v>
          </cell>
        </row>
        <row r="30">
          <cell r="AE30" t="str">
            <v>49</v>
          </cell>
          <cell r="AF30" t="str">
            <v>JACKSON COUNTY</v>
          </cell>
          <cell r="AG30">
            <v>2004</v>
          </cell>
          <cell r="AH30">
            <v>5332119</v>
          </cell>
          <cell r="AJ30" t="str">
            <v>49</v>
          </cell>
          <cell r="AK30">
            <v>404</v>
          </cell>
          <cell r="AL30">
            <v>5332119</v>
          </cell>
          <cell r="AN30" t="str">
            <v>826</v>
          </cell>
          <cell r="AP30">
            <v>11657011</v>
          </cell>
        </row>
        <row r="31">
          <cell r="AE31" t="str">
            <v>52</v>
          </cell>
          <cell r="AF31" t="str">
            <v>LEE COUNTY</v>
          </cell>
          <cell r="AG31">
            <v>2004</v>
          </cell>
          <cell r="AH31">
            <v>9127384</v>
          </cell>
          <cell r="AJ31" t="str">
            <v>52</v>
          </cell>
          <cell r="AK31">
            <v>404</v>
          </cell>
          <cell r="AL31">
            <v>9127384</v>
          </cell>
          <cell r="AN31" t="str">
            <v>827</v>
          </cell>
          <cell r="AP31">
            <v>5140372</v>
          </cell>
        </row>
        <row r="32">
          <cell r="AE32" t="str">
            <v>54</v>
          </cell>
          <cell r="AF32" t="str">
            <v>LINCOLN COUNTY</v>
          </cell>
          <cell r="AG32">
            <v>2004</v>
          </cell>
          <cell r="AH32">
            <v>11657011</v>
          </cell>
          <cell r="AJ32" t="str">
            <v>54</v>
          </cell>
          <cell r="AK32">
            <v>404</v>
          </cell>
          <cell r="AL32">
            <v>11657011</v>
          </cell>
          <cell r="AN32" t="str">
            <v>829</v>
          </cell>
          <cell r="AP32">
            <v>5009420</v>
          </cell>
        </row>
        <row r="33">
          <cell r="AE33" t="str">
            <v>56</v>
          </cell>
          <cell r="AF33" t="str">
            <v>MADISON COUNTY</v>
          </cell>
          <cell r="AG33">
            <v>2004</v>
          </cell>
          <cell r="AH33">
            <v>2030469</v>
          </cell>
          <cell r="AJ33" t="str">
            <v>56</v>
          </cell>
          <cell r="AK33">
            <v>404</v>
          </cell>
          <cell r="AL33">
            <v>2030469</v>
          </cell>
          <cell r="AN33" t="str">
            <v>831</v>
          </cell>
          <cell r="AO33">
            <v>1512957</v>
          </cell>
          <cell r="AP33">
            <v>1512957</v>
          </cell>
        </row>
        <row r="34">
          <cell r="AE34" t="str">
            <v>58</v>
          </cell>
          <cell r="AF34" t="str">
            <v>MCDOWELL COUNTY</v>
          </cell>
          <cell r="AG34">
            <v>2004</v>
          </cell>
          <cell r="AH34">
            <v>5649500</v>
          </cell>
          <cell r="AJ34" t="str">
            <v>58</v>
          </cell>
          <cell r="AK34">
            <v>404</v>
          </cell>
          <cell r="AL34">
            <v>5649500</v>
          </cell>
          <cell r="AN34" t="str">
            <v>833</v>
          </cell>
          <cell r="AP34">
            <v>17876880</v>
          </cell>
        </row>
        <row r="35">
          <cell r="AE35" t="str">
            <v>60</v>
          </cell>
          <cell r="AF35" t="str">
            <v>MITCHELL COUNTY</v>
          </cell>
          <cell r="AG35">
            <v>2004</v>
          </cell>
          <cell r="AH35">
            <v>1512607</v>
          </cell>
          <cell r="AJ35" t="str">
            <v>60</v>
          </cell>
          <cell r="AK35">
            <v>404</v>
          </cell>
          <cell r="AL35">
            <v>1512607</v>
          </cell>
          <cell r="AN35" t="str">
            <v>834</v>
          </cell>
          <cell r="AP35">
            <v>4971269</v>
          </cell>
        </row>
        <row r="36">
          <cell r="AE36" t="str">
            <v>62</v>
          </cell>
          <cell r="AF36" t="str">
            <v>MOORE COUNTY</v>
          </cell>
          <cell r="AG36">
            <v>2004</v>
          </cell>
          <cell r="AH36">
            <v>17876880</v>
          </cell>
          <cell r="AJ36" t="str">
            <v>62</v>
          </cell>
          <cell r="AK36">
            <v>404</v>
          </cell>
          <cell r="AL36">
            <v>17876880</v>
          </cell>
          <cell r="AN36" t="str">
            <v>994</v>
          </cell>
          <cell r="AP36">
            <v>20547989</v>
          </cell>
        </row>
        <row r="37">
          <cell r="AE37" t="str">
            <v>63</v>
          </cell>
          <cell r="AF37" t="str">
            <v>NASH COUNTY</v>
          </cell>
          <cell r="AG37">
            <v>2004</v>
          </cell>
          <cell r="AH37">
            <v>16960650</v>
          </cell>
          <cell r="AJ37" t="str">
            <v>63</v>
          </cell>
          <cell r="AK37">
            <v>404</v>
          </cell>
          <cell r="AL37">
            <v>16960650</v>
          </cell>
          <cell r="AN37" t="str">
            <v>836</v>
          </cell>
          <cell r="AP37">
            <v>49003075</v>
          </cell>
        </row>
        <row r="38">
          <cell r="AE38" t="str">
            <v>65</v>
          </cell>
          <cell r="AF38" t="str">
            <v>NORTHAMPTON COUNTY</v>
          </cell>
          <cell r="AG38">
            <v>2004</v>
          </cell>
          <cell r="AH38">
            <v>3144112</v>
          </cell>
          <cell r="AJ38" t="str">
            <v>65</v>
          </cell>
          <cell r="AK38">
            <v>404</v>
          </cell>
          <cell r="AL38">
            <v>3144112</v>
          </cell>
          <cell r="AN38" t="str">
            <v>838</v>
          </cell>
          <cell r="AP38">
            <v>3144112</v>
          </cell>
        </row>
        <row r="39">
          <cell r="AE39" t="str">
            <v>67</v>
          </cell>
          <cell r="AF39" t="str">
            <v>ORANGE COUNTY</v>
          </cell>
          <cell r="AG39">
            <v>2004</v>
          </cell>
          <cell r="AH39">
            <v>44684324</v>
          </cell>
          <cell r="AJ39" t="str">
            <v>67</v>
          </cell>
          <cell r="AK39">
            <v>404</v>
          </cell>
          <cell r="AL39">
            <v>46461682</v>
          </cell>
          <cell r="AN39" t="str">
            <v>842</v>
          </cell>
          <cell r="AP39">
            <v>7984558</v>
          </cell>
        </row>
        <row r="40">
          <cell r="AE40" t="str">
            <v>69</v>
          </cell>
          <cell r="AF40" t="str">
            <v>PASQUOTANK COUNTY</v>
          </cell>
          <cell r="AG40">
            <v>2004</v>
          </cell>
          <cell r="AH40">
            <v>7402822</v>
          </cell>
          <cell r="AJ40" t="str">
            <v>69</v>
          </cell>
          <cell r="AK40">
            <v>404</v>
          </cell>
          <cell r="AL40">
            <v>7402822</v>
          </cell>
          <cell r="AN40" t="str">
            <v>843</v>
          </cell>
          <cell r="AP40">
            <v>1537769</v>
          </cell>
        </row>
        <row r="41">
          <cell r="AE41" t="str">
            <v>71</v>
          </cell>
          <cell r="AF41" t="str">
            <v>PERQUIMANS COUNTY</v>
          </cell>
          <cell r="AG41">
            <v>2004</v>
          </cell>
          <cell r="AH41">
            <v>1537769</v>
          </cell>
          <cell r="AJ41" t="str">
            <v>71</v>
          </cell>
          <cell r="AK41">
            <v>404</v>
          </cell>
          <cell r="AL41">
            <v>1537769</v>
          </cell>
          <cell r="AN41" t="str">
            <v>845</v>
          </cell>
          <cell r="AP41">
            <v>26337249</v>
          </cell>
        </row>
        <row r="42">
          <cell r="AE42" t="str">
            <v>73</v>
          </cell>
          <cell r="AF42" t="str">
            <v>PITT COUNTY</v>
          </cell>
          <cell r="AG42">
            <v>2004</v>
          </cell>
          <cell r="AH42">
            <v>26337249</v>
          </cell>
          <cell r="AJ42" t="str">
            <v>73</v>
          </cell>
          <cell r="AK42">
            <v>404</v>
          </cell>
          <cell r="AL42">
            <v>26337249</v>
          </cell>
          <cell r="AN42" t="str">
            <v>847</v>
          </cell>
          <cell r="AO42">
            <v>12326186</v>
          </cell>
          <cell r="AP42">
            <v>12326186</v>
          </cell>
        </row>
        <row r="43">
          <cell r="AE43" t="str">
            <v>75</v>
          </cell>
          <cell r="AF43" t="str">
            <v>RANDOLPH COUNTY</v>
          </cell>
          <cell r="AG43">
            <v>2004</v>
          </cell>
          <cell r="AH43">
            <v>15283554</v>
          </cell>
          <cell r="AJ43" t="str">
            <v>75</v>
          </cell>
          <cell r="AK43">
            <v>404</v>
          </cell>
          <cell r="AL43">
            <v>15283554</v>
          </cell>
          <cell r="AN43" t="str">
            <v>849</v>
          </cell>
          <cell r="AP43">
            <v>1615859</v>
          </cell>
        </row>
        <row r="44">
          <cell r="AE44" t="str">
            <v>77</v>
          </cell>
          <cell r="AF44" t="str">
            <v>ROBESON COUNTY</v>
          </cell>
          <cell r="AG44">
            <v>2004</v>
          </cell>
          <cell r="AH44">
            <v>11966184</v>
          </cell>
          <cell r="AJ44" t="str">
            <v>77</v>
          </cell>
          <cell r="AK44">
            <v>404</v>
          </cell>
          <cell r="AL44">
            <v>11966184</v>
          </cell>
          <cell r="AN44" t="str">
            <v>850</v>
          </cell>
          <cell r="AP44">
            <v>11966184</v>
          </cell>
        </row>
        <row r="45">
          <cell r="AE45" t="str">
            <v>79</v>
          </cell>
          <cell r="AF45" t="str">
            <v>ROWAN COUNTY</v>
          </cell>
          <cell r="AG45">
            <v>2004</v>
          </cell>
          <cell r="AH45">
            <v>28484169</v>
          </cell>
          <cell r="AJ45" t="str">
            <v>79</v>
          </cell>
          <cell r="AK45">
            <v>404</v>
          </cell>
          <cell r="AL45">
            <v>26895646</v>
          </cell>
          <cell r="AN45" t="str">
            <v>852</v>
          </cell>
          <cell r="AP45">
            <v>9555727</v>
          </cell>
        </row>
        <row r="46">
          <cell r="AE46" t="str">
            <v>82</v>
          </cell>
          <cell r="AF46" t="str">
            <v>SCOTLAND COUNTY</v>
          </cell>
          <cell r="AG46">
            <v>2004</v>
          </cell>
          <cell r="AH46">
            <v>8781018</v>
          </cell>
          <cell r="AJ46" t="str">
            <v>82</v>
          </cell>
          <cell r="AK46">
            <v>404</v>
          </cell>
          <cell r="AL46">
            <v>9184761</v>
          </cell>
          <cell r="AN46" t="str">
            <v>854</v>
          </cell>
          <cell r="AP46">
            <v>8781018</v>
          </cell>
        </row>
        <row r="47">
          <cell r="AE47" t="str">
            <v>86</v>
          </cell>
          <cell r="AF47" t="str">
            <v>SWAIN COUNTY</v>
          </cell>
          <cell r="AG47">
            <v>2004</v>
          </cell>
          <cell r="AH47">
            <v>537582</v>
          </cell>
          <cell r="AJ47" t="str">
            <v>86</v>
          </cell>
          <cell r="AK47">
            <v>404</v>
          </cell>
          <cell r="AL47">
            <v>554736</v>
          </cell>
          <cell r="AN47" t="str">
            <v>856</v>
          </cell>
          <cell r="AP47">
            <v>9272508</v>
          </cell>
        </row>
        <row r="48">
          <cell r="AE48" t="str">
            <v>89</v>
          </cell>
          <cell r="AF48" t="str">
            <v>UNION COUNTY</v>
          </cell>
          <cell r="AG48">
            <v>2004</v>
          </cell>
          <cell r="AH48">
            <v>22908030</v>
          </cell>
          <cell r="AJ48" t="str">
            <v>89</v>
          </cell>
          <cell r="AK48">
            <v>404</v>
          </cell>
          <cell r="AL48">
            <v>23002530</v>
          </cell>
          <cell r="AN48" t="str">
            <v>857</v>
          </cell>
          <cell r="AP48">
            <v>7866821</v>
          </cell>
        </row>
        <row r="49">
          <cell r="AE49" t="str">
            <v>93</v>
          </cell>
          <cell r="AF49" t="str">
            <v>WASHINGTON COUNTY</v>
          </cell>
          <cell r="AG49">
            <v>2004</v>
          </cell>
          <cell r="AH49">
            <v>1468000</v>
          </cell>
          <cell r="AJ49" t="str">
            <v>93</v>
          </cell>
          <cell r="AK49">
            <v>404</v>
          </cell>
          <cell r="AL49">
            <v>1468000</v>
          </cell>
          <cell r="AN49" t="str">
            <v>859</v>
          </cell>
          <cell r="AO49">
            <v>554736</v>
          </cell>
          <cell r="AP49">
            <v>537582</v>
          </cell>
        </row>
        <row r="50">
          <cell r="AE50" t="str">
            <v>96</v>
          </cell>
          <cell r="AF50" t="str">
            <v>WILKES COUNTY</v>
          </cell>
          <cell r="AG50">
            <v>2004</v>
          </cell>
          <cell r="AH50">
            <v>10106275</v>
          </cell>
          <cell r="AJ50" t="str">
            <v>96</v>
          </cell>
          <cell r="AK50">
            <v>404</v>
          </cell>
          <cell r="AL50">
            <v>10106275</v>
          </cell>
          <cell r="AN50" t="str">
            <v>864</v>
          </cell>
          <cell r="AP50">
            <v>7895000</v>
          </cell>
        </row>
        <row r="51">
          <cell r="AE51" t="str">
            <v>99</v>
          </cell>
          <cell r="AF51" t="str">
            <v>YANCEY COUNTY</v>
          </cell>
          <cell r="AG51">
            <v>2004</v>
          </cell>
          <cell r="AH51">
            <v>1954461</v>
          </cell>
          <cell r="AJ51" t="str">
            <v>99</v>
          </cell>
          <cell r="AK51">
            <v>404</v>
          </cell>
          <cell r="AL51">
            <v>2080605</v>
          </cell>
          <cell r="AN51" t="str">
            <v>866</v>
          </cell>
          <cell r="AP51">
            <v>2180900</v>
          </cell>
        </row>
        <row r="52">
          <cell r="AE52" t="str">
            <v>80</v>
          </cell>
          <cell r="AF52" t="str">
            <v>RUTHERFORD COUNTY</v>
          </cell>
          <cell r="AG52">
            <v>2004</v>
          </cell>
          <cell r="AH52">
            <v>9504147</v>
          </cell>
          <cell r="AJ52" t="str">
            <v>80</v>
          </cell>
          <cell r="AK52">
            <v>404</v>
          </cell>
          <cell r="AL52">
            <v>9504147</v>
          </cell>
          <cell r="AN52" t="str">
            <v>869</v>
          </cell>
          <cell r="AP52">
            <v>15845474</v>
          </cell>
        </row>
        <row r="53">
          <cell r="AE53" t="str">
            <v>87</v>
          </cell>
          <cell r="AF53" t="str">
            <v>TRANSYLVANIA COUNTY</v>
          </cell>
          <cell r="AG53">
            <v>2004</v>
          </cell>
          <cell r="AH53">
            <v>5992599</v>
          </cell>
          <cell r="AJ53" t="str">
            <v>87</v>
          </cell>
          <cell r="AK53">
            <v>404</v>
          </cell>
          <cell r="AL53">
            <v>5992599</v>
          </cell>
          <cell r="AN53" t="str">
            <v>873</v>
          </cell>
          <cell r="AP53">
            <v>13523073</v>
          </cell>
        </row>
        <row r="54">
          <cell r="AE54" t="str">
            <v>29</v>
          </cell>
          <cell r="AF54" t="str">
            <v>DAVIE COUNTY</v>
          </cell>
          <cell r="AG54">
            <v>2004</v>
          </cell>
          <cell r="AH54">
            <v>6602692</v>
          </cell>
          <cell r="AJ54" t="str">
            <v>29</v>
          </cell>
          <cell r="AK54">
            <v>404</v>
          </cell>
          <cell r="AL54">
            <v>7076827</v>
          </cell>
          <cell r="AN54" t="str">
            <v>996</v>
          </cell>
          <cell r="AP54">
            <v>84290032</v>
          </cell>
        </row>
        <row r="55">
          <cell r="AE55" t="str">
            <v>31</v>
          </cell>
          <cell r="AF55" t="str">
            <v>DURHAM COUNTY</v>
          </cell>
          <cell r="AG55">
            <v>2004</v>
          </cell>
          <cell r="AH55">
            <v>75149932</v>
          </cell>
          <cell r="AJ55" t="str">
            <v>31</v>
          </cell>
          <cell r="AK55">
            <v>404</v>
          </cell>
          <cell r="AL55">
            <v>73770432</v>
          </cell>
          <cell r="AN55" t="str">
            <v>790</v>
          </cell>
          <cell r="AP55">
            <v>7511763</v>
          </cell>
        </row>
        <row r="56">
          <cell r="AE56" t="str">
            <v>36</v>
          </cell>
          <cell r="AF56" t="str">
            <v>GATES COUNTY</v>
          </cell>
          <cell r="AG56">
            <v>2004</v>
          </cell>
          <cell r="AH56">
            <v>2020000</v>
          </cell>
          <cell r="AJ56" t="str">
            <v>36</v>
          </cell>
          <cell r="AK56">
            <v>404</v>
          </cell>
          <cell r="AL56">
            <v>2020000</v>
          </cell>
          <cell r="AN56" t="str">
            <v>793</v>
          </cell>
          <cell r="AP56">
            <v>13253940</v>
          </cell>
        </row>
        <row r="57">
          <cell r="AE57" t="str">
            <v>41</v>
          </cell>
          <cell r="AF57" t="str">
            <v>HALIFAX COUNTY</v>
          </cell>
          <cell r="AG57">
            <v>2004</v>
          </cell>
          <cell r="AH57">
            <v>5796674</v>
          </cell>
          <cell r="AJ57" t="str">
            <v>41</v>
          </cell>
          <cell r="AK57">
            <v>404</v>
          </cell>
          <cell r="AL57">
            <v>6923629</v>
          </cell>
          <cell r="AN57" t="str">
            <v>797</v>
          </cell>
          <cell r="AP57">
            <v>17759603</v>
          </cell>
        </row>
        <row r="58">
          <cell r="AE58" t="str">
            <v>46</v>
          </cell>
          <cell r="AF58" t="str">
            <v>HOKE COUNTY</v>
          </cell>
          <cell r="AG58">
            <v>2004</v>
          </cell>
          <cell r="AH58">
            <v>3200248</v>
          </cell>
          <cell r="AJ58" t="str">
            <v>46</v>
          </cell>
          <cell r="AK58">
            <v>404</v>
          </cell>
          <cell r="AL58">
            <v>3200248</v>
          </cell>
          <cell r="AN58" t="str">
            <v>806</v>
          </cell>
          <cell r="AO58">
            <v>500592</v>
          </cell>
          <cell r="AP58">
            <v>500592</v>
          </cell>
        </row>
        <row r="59">
          <cell r="AE59" t="str">
            <v>51</v>
          </cell>
          <cell r="AF59" t="str">
            <v>JONES COUNTY</v>
          </cell>
          <cell r="AG59">
            <v>2004</v>
          </cell>
          <cell r="AH59">
            <v>762259</v>
          </cell>
          <cell r="AJ59" t="str">
            <v>51</v>
          </cell>
          <cell r="AK59">
            <v>404</v>
          </cell>
          <cell r="AL59">
            <v>836756</v>
          </cell>
          <cell r="AN59" t="str">
            <v>809</v>
          </cell>
          <cell r="AP59">
            <v>125665521</v>
          </cell>
        </row>
        <row r="60">
          <cell r="AE60" t="str">
            <v>92</v>
          </cell>
          <cell r="AF60" t="str">
            <v>WARREN COUNTY</v>
          </cell>
          <cell r="AG60">
            <v>2004</v>
          </cell>
          <cell r="AH60">
            <v>2180900</v>
          </cell>
          <cell r="AJ60" t="str">
            <v>92</v>
          </cell>
          <cell r="AK60">
            <v>404</v>
          </cell>
          <cell r="AL60">
            <v>2180900</v>
          </cell>
          <cell r="AN60" t="str">
            <v>811</v>
          </cell>
          <cell r="AP60">
            <v>11658720</v>
          </cell>
        </row>
        <row r="61">
          <cell r="AE61" t="str">
            <v>17</v>
          </cell>
          <cell r="AF61" t="str">
            <v>CATAWBA COUNTY</v>
          </cell>
          <cell r="AG61">
            <v>2004</v>
          </cell>
          <cell r="AH61">
            <v>26544798</v>
          </cell>
          <cell r="AJ61" t="str">
            <v>17</v>
          </cell>
          <cell r="AK61">
            <v>404</v>
          </cell>
          <cell r="AL61">
            <v>27301171</v>
          </cell>
          <cell r="AN61" t="str">
            <v>814</v>
          </cell>
          <cell r="AP61">
            <v>2921983</v>
          </cell>
        </row>
        <row r="62">
          <cell r="AE62" t="str">
            <v>19</v>
          </cell>
          <cell r="AF62" t="str">
            <v>CHEROKEE COUNTY</v>
          </cell>
          <cell r="AG62">
            <v>2004</v>
          </cell>
          <cell r="AH62">
            <v>3157000</v>
          </cell>
          <cell r="AJ62" t="str">
            <v>19</v>
          </cell>
          <cell r="AK62">
            <v>404</v>
          </cell>
          <cell r="AL62">
            <v>3131925</v>
          </cell>
          <cell r="AN62" t="str">
            <v>816</v>
          </cell>
          <cell r="AP62">
            <v>3200288</v>
          </cell>
        </row>
        <row r="63">
          <cell r="AE63" t="str">
            <v>21</v>
          </cell>
          <cell r="AF63" t="str">
            <v>CLAY COUNTY</v>
          </cell>
          <cell r="AG63">
            <v>2004</v>
          </cell>
          <cell r="AH63">
            <v>694251</v>
          </cell>
          <cell r="AJ63" t="str">
            <v>21</v>
          </cell>
          <cell r="AK63">
            <v>404</v>
          </cell>
          <cell r="AL63">
            <v>694251</v>
          </cell>
          <cell r="AN63" t="str">
            <v>819</v>
          </cell>
          <cell r="AP63">
            <v>32661687</v>
          </cell>
        </row>
        <row r="64">
          <cell r="AE64" t="str">
            <v>23</v>
          </cell>
          <cell r="AF64" t="str">
            <v>COLUMBUS COUNTY</v>
          </cell>
          <cell r="AG64">
            <v>2004</v>
          </cell>
          <cell r="AH64">
            <v>5624264</v>
          </cell>
          <cell r="AJ64" t="str">
            <v>23</v>
          </cell>
          <cell r="AK64">
            <v>404</v>
          </cell>
          <cell r="AL64">
            <v>6120500</v>
          </cell>
          <cell r="AN64" t="str">
            <v>820</v>
          </cell>
          <cell r="AO64">
            <v>836756</v>
          </cell>
          <cell r="AP64">
            <v>762259</v>
          </cell>
        </row>
        <row r="65">
          <cell r="AE65" t="str">
            <v>25</v>
          </cell>
          <cell r="AF65" t="str">
            <v>CUMBERLAND COUNTY</v>
          </cell>
          <cell r="AG65">
            <v>2004</v>
          </cell>
          <cell r="AH65">
            <v>58775000</v>
          </cell>
          <cell r="AJ65" t="str">
            <v>25</v>
          </cell>
          <cell r="AK65">
            <v>404</v>
          </cell>
          <cell r="AL65">
            <v>58775000</v>
          </cell>
          <cell r="AN65" t="str">
            <v>822</v>
          </cell>
          <cell r="AO65">
            <v>1312053</v>
          </cell>
          <cell r="AP65">
            <v>1312053</v>
          </cell>
        </row>
        <row r="66">
          <cell r="AE66" t="str">
            <v>27</v>
          </cell>
          <cell r="AF66" t="str">
            <v>DARE COUNTY</v>
          </cell>
          <cell r="AG66">
            <v>2004</v>
          </cell>
          <cell r="AH66">
            <v>12639870</v>
          </cell>
          <cell r="AJ66" t="str">
            <v>27</v>
          </cell>
          <cell r="AK66">
            <v>404</v>
          </cell>
          <cell r="AL66">
            <v>12641226</v>
          </cell>
          <cell r="AN66" t="str">
            <v>825</v>
          </cell>
          <cell r="AP66">
            <v>4864750</v>
          </cell>
        </row>
        <row r="67">
          <cell r="AE67" t="str">
            <v>30</v>
          </cell>
          <cell r="AF67" t="str">
            <v>DUPLIN COUNTY</v>
          </cell>
          <cell r="AG67">
            <v>2004</v>
          </cell>
          <cell r="AH67">
            <v>5597646</v>
          </cell>
          <cell r="AJ67" t="str">
            <v>30</v>
          </cell>
          <cell r="AK67">
            <v>404</v>
          </cell>
          <cell r="AL67">
            <v>5597646</v>
          </cell>
          <cell r="AN67" t="str">
            <v>828</v>
          </cell>
          <cell r="AP67">
            <v>1860469</v>
          </cell>
        </row>
        <row r="68">
          <cell r="AE68" t="str">
            <v>33</v>
          </cell>
          <cell r="AF68" t="str">
            <v>FORSYTH COUNTY</v>
          </cell>
          <cell r="AG68">
            <v>2004</v>
          </cell>
          <cell r="AH68">
            <v>81640032</v>
          </cell>
          <cell r="AJ68" t="str">
            <v>33</v>
          </cell>
          <cell r="AK68">
            <v>404</v>
          </cell>
          <cell r="AL68">
            <v>84290032</v>
          </cell>
          <cell r="AN68" t="str">
            <v>830</v>
          </cell>
          <cell r="AP68">
            <v>5649500</v>
          </cell>
        </row>
        <row r="69">
          <cell r="AE69" t="str">
            <v>37</v>
          </cell>
          <cell r="AF69" t="str">
            <v>GRAHAM COUNTY</v>
          </cell>
          <cell r="AG69">
            <v>2004</v>
          </cell>
          <cell r="AH69">
            <v>411000</v>
          </cell>
          <cell r="AJ69" t="str">
            <v>37</v>
          </cell>
          <cell r="AK69">
            <v>404</v>
          </cell>
          <cell r="AL69">
            <v>500592</v>
          </cell>
          <cell r="AN69" t="str">
            <v>832</v>
          </cell>
          <cell r="AP69">
            <v>4873918</v>
          </cell>
        </row>
        <row r="70">
          <cell r="AE70" t="str">
            <v>40</v>
          </cell>
          <cell r="AF70" t="str">
            <v>GUILFORD COUNTY</v>
          </cell>
          <cell r="AG70">
            <v>2004</v>
          </cell>
          <cell r="AH70">
            <v>125665521</v>
          </cell>
          <cell r="AJ70" t="str">
            <v>40</v>
          </cell>
          <cell r="AK70">
            <v>404</v>
          </cell>
          <cell r="AL70">
            <v>125665521</v>
          </cell>
          <cell r="AN70" t="str">
            <v>835</v>
          </cell>
          <cell r="AO70">
            <v>2641687</v>
          </cell>
          <cell r="AP70">
            <v>2641687</v>
          </cell>
        </row>
        <row r="71">
          <cell r="AE71" t="str">
            <v>44</v>
          </cell>
          <cell r="AF71" t="str">
            <v>HENDERSON COUNTY</v>
          </cell>
          <cell r="AG71">
            <v>2004</v>
          </cell>
          <cell r="AH71">
            <v>15452217</v>
          </cell>
          <cell r="AJ71" t="str">
            <v>44</v>
          </cell>
          <cell r="AK71">
            <v>404</v>
          </cell>
          <cell r="AL71">
            <v>15452217</v>
          </cell>
          <cell r="AN71" t="str">
            <v>837</v>
          </cell>
          <cell r="AP71">
            <v>3224719</v>
          </cell>
        </row>
        <row r="72">
          <cell r="AE72" t="str">
            <v>47</v>
          </cell>
          <cell r="AF72" t="str">
            <v>HYDE COUNTY</v>
          </cell>
          <cell r="AG72">
            <v>2004</v>
          </cell>
          <cell r="AH72">
            <v>1003971</v>
          </cell>
          <cell r="AJ72" t="str">
            <v>47</v>
          </cell>
          <cell r="AK72">
            <v>404</v>
          </cell>
          <cell r="AL72">
            <v>1003971</v>
          </cell>
          <cell r="AN72" t="str">
            <v>841</v>
          </cell>
          <cell r="AO72">
            <v>2000947</v>
          </cell>
          <cell r="AP72">
            <v>2000947</v>
          </cell>
        </row>
        <row r="73">
          <cell r="AE73" t="str">
            <v>50</v>
          </cell>
          <cell r="AF73" t="str">
            <v>JOHNSTON COUNTY</v>
          </cell>
          <cell r="AG73">
            <v>2004</v>
          </cell>
          <cell r="AH73">
            <v>31461687</v>
          </cell>
          <cell r="AJ73" t="str">
            <v>50</v>
          </cell>
          <cell r="AK73">
            <v>404</v>
          </cell>
          <cell r="AL73">
            <v>32661687</v>
          </cell>
          <cell r="AN73" t="str">
            <v>844</v>
          </cell>
          <cell r="AP73">
            <v>6661200</v>
          </cell>
        </row>
        <row r="74">
          <cell r="AE74" t="str">
            <v>53</v>
          </cell>
          <cell r="AF74" t="str">
            <v>LENOIR COUNTY</v>
          </cell>
          <cell r="AG74">
            <v>2004</v>
          </cell>
          <cell r="AH74">
            <v>8862415</v>
          </cell>
          <cell r="AJ74" t="str">
            <v>53</v>
          </cell>
          <cell r="AK74">
            <v>404</v>
          </cell>
          <cell r="AL74">
            <v>8862415</v>
          </cell>
          <cell r="AN74" t="str">
            <v>846</v>
          </cell>
          <cell r="AP74">
            <v>3558212</v>
          </cell>
        </row>
        <row r="75">
          <cell r="AE75" t="str">
            <v>55</v>
          </cell>
          <cell r="AF75" t="str">
            <v>MACON COUNTY</v>
          </cell>
          <cell r="AG75">
            <v>2004</v>
          </cell>
          <cell r="AH75">
            <v>4762122</v>
          </cell>
          <cell r="AJ75" t="str">
            <v>55</v>
          </cell>
          <cell r="AK75">
            <v>404</v>
          </cell>
          <cell r="AL75">
            <v>5140372</v>
          </cell>
          <cell r="AN75" t="str">
            <v>848</v>
          </cell>
          <cell r="AP75">
            <v>5350000</v>
          </cell>
        </row>
        <row r="76">
          <cell r="AE76" t="str">
            <v>57</v>
          </cell>
          <cell r="AF76" t="str">
            <v>MARTIN COUNTY</v>
          </cell>
          <cell r="AG76">
            <v>2004</v>
          </cell>
          <cell r="AH76">
            <v>5009420</v>
          </cell>
          <cell r="AJ76" t="str">
            <v>57</v>
          </cell>
          <cell r="AK76">
            <v>404</v>
          </cell>
          <cell r="AL76">
            <v>5009420</v>
          </cell>
          <cell r="AN76" t="str">
            <v>855</v>
          </cell>
          <cell r="AP76">
            <v>946029</v>
          </cell>
        </row>
        <row r="77">
          <cell r="AE77" t="str">
            <v>59</v>
          </cell>
          <cell r="AF77" t="str">
            <v>MECKLENBURG COUNTY</v>
          </cell>
          <cell r="AG77">
            <v>2004</v>
          </cell>
          <cell r="AH77">
            <v>264988951</v>
          </cell>
          <cell r="AJ77" t="str">
            <v>59</v>
          </cell>
          <cell r="AK77">
            <v>404</v>
          </cell>
          <cell r="AL77">
            <v>261599484</v>
          </cell>
          <cell r="AN77" t="str">
            <v>858</v>
          </cell>
          <cell r="AP77">
            <v>8071200</v>
          </cell>
        </row>
        <row r="78">
          <cell r="AE78" t="str">
            <v>61</v>
          </cell>
          <cell r="AF78" t="str">
            <v>MONTGOMERY COUNTY</v>
          </cell>
          <cell r="AG78">
            <v>2004</v>
          </cell>
          <cell r="AH78">
            <v>4924552</v>
          </cell>
          <cell r="AJ78" t="str">
            <v>61</v>
          </cell>
          <cell r="AK78">
            <v>404</v>
          </cell>
          <cell r="AL78">
            <v>4924552</v>
          </cell>
          <cell r="AN78" t="str">
            <v>862</v>
          </cell>
          <cell r="AP78">
            <v>502020</v>
          </cell>
        </row>
        <row r="79">
          <cell r="AE79" t="str">
            <v>64</v>
          </cell>
          <cell r="AF79" t="str">
            <v>NEW HANOVER COUNTY</v>
          </cell>
          <cell r="AG79">
            <v>2004</v>
          </cell>
          <cell r="AH79">
            <v>49003075</v>
          </cell>
          <cell r="AJ79" t="str">
            <v>64</v>
          </cell>
          <cell r="AK79">
            <v>404</v>
          </cell>
          <cell r="AL79">
            <v>49834066</v>
          </cell>
          <cell r="AN79" t="str">
            <v>865</v>
          </cell>
          <cell r="AP79">
            <v>218701514</v>
          </cell>
        </row>
        <row r="80">
          <cell r="AE80" t="str">
            <v>66</v>
          </cell>
          <cell r="AF80" t="str">
            <v>ONSLOW COUNTY</v>
          </cell>
          <cell r="AG80">
            <v>2004</v>
          </cell>
          <cell r="AH80">
            <v>20270460</v>
          </cell>
          <cell r="AJ80" t="str">
            <v>66</v>
          </cell>
          <cell r="AK80">
            <v>404</v>
          </cell>
          <cell r="AL80">
            <v>20270460</v>
          </cell>
          <cell r="AN80" t="str">
            <v>991</v>
          </cell>
          <cell r="AP80">
            <v>3353846</v>
          </cell>
        </row>
        <row r="81">
          <cell r="AE81" t="str">
            <v>68</v>
          </cell>
          <cell r="AF81" t="str">
            <v>PAMLICO COUNTY</v>
          </cell>
          <cell r="AG81">
            <v>2004</v>
          </cell>
          <cell r="AH81">
            <v>2169100</v>
          </cell>
          <cell r="AJ81" t="str">
            <v>68</v>
          </cell>
          <cell r="AK81">
            <v>404</v>
          </cell>
          <cell r="AL81">
            <v>2000947</v>
          </cell>
          <cell r="AN81" t="str">
            <v>993</v>
          </cell>
          <cell r="AP81">
            <v>22763580</v>
          </cell>
        </row>
        <row r="82">
          <cell r="AE82" t="str">
            <v>70</v>
          </cell>
          <cell r="AF82" t="str">
            <v>PENDER COUNTY</v>
          </cell>
          <cell r="AG82">
            <v>2004</v>
          </cell>
          <cell r="AH82">
            <v>7984558</v>
          </cell>
          <cell r="AJ82" t="str">
            <v>70</v>
          </cell>
          <cell r="AK82">
            <v>404</v>
          </cell>
          <cell r="AL82">
            <v>7984558</v>
          </cell>
          <cell r="AN82" t="str">
            <v>997</v>
          </cell>
          <cell r="AP82">
            <v>2968395</v>
          </cell>
        </row>
        <row r="83">
          <cell r="AE83" t="str">
            <v>72</v>
          </cell>
          <cell r="AF83" t="str">
            <v>PERSON COUNTY</v>
          </cell>
          <cell r="AG83">
            <v>2004</v>
          </cell>
          <cell r="AH83">
            <v>6661200</v>
          </cell>
          <cell r="AJ83" t="str">
            <v>72</v>
          </cell>
          <cell r="AK83">
            <v>404</v>
          </cell>
          <cell r="AL83">
            <v>6672871</v>
          </cell>
          <cell r="AN83" t="str">
            <v>872</v>
          </cell>
          <cell r="AP83">
            <v>10106275</v>
          </cell>
        </row>
        <row r="84">
          <cell r="AE84" t="str">
            <v>74</v>
          </cell>
          <cell r="AF84" t="str">
            <v>POLK COUNTY</v>
          </cell>
          <cell r="AG84">
            <v>2004</v>
          </cell>
          <cell r="AH84">
            <v>3866492</v>
          </cell>
          <cell r="AJ84" t="str">
            <v>74</v>
          </cell>
          <cell r="AK84">
            <v>404</v>
          </cell>
          <cell r="AL84">
            <v>3558212</v>
          </cell>
          <cell r="AN84" t="str">
            <v>765</v>
          </cell>
          <cell r="AP84">
            <v>24234939</v>
          </cell>
        </row>
        <row r="85">
          <cell r="AE85" t="str">
            <v>76</v>
          </cell>
          <cell r="AF85" t="str">
            <v>RICHMOND COUNTY</v>
          </cell>
          <cell r="AG85">
            <v>2004</v>
          </cell>
          <cell r="AH85">
            <v>5350000</v>
          </cell>
          <cell r="AJ85" t="str">
            <v>76</v>
          </cell>
          <cell r="AK85">
            <v>404</v>
          </cell>
          <cell r="AL85">
            <v>5350000</v>
          </cell>
          <cell r="AN85" t="str">
            <v>768</v>
          </cell>
          <cell r="AP85">
            <v>1580177</v>
          </cell>
        </row>
        <row r="86">
          <cell r="AE86" t="str">
            <v>78</v>
          </cell>
          <cell r="AF86" t="str">
            <v>ROCKINGHAM COUNTY</v>
          </cell>
          <cell r="AG86">
            <v>2004</v>
          </cell>
          <cell r="AH86">
            <v>13926690</v>
          </cell>
          <cell r="AJ86" t="str">
            <v>78</v>
          </cell>
          <cell r="AK86">
            <v>404</v>
          </cell>
          <cell r="AL86">
            <v>13926690</v>
          </cell>
          <cell r="AN86" t="str">
            <v>771</v>
          </cell>
          <cell r="AP86">
            <v>5224005</v>
          </cell>
        </row>
        <row r="87">
          <cell r="AE87" t="str">
            <v>81</v>
          </cell>
          <cell r="AF87" t="str">
            <v>SAMPSON COUNTY</v>
          </cell>
          <cell r="AG87">
            <v>2004</v>
          </cell>
          <cell r="AH87">
            <v>6618015</v>
          </cell>
          <cell r="AJ87" t="str">
            <v>81</v>
          </cell>
          <cell r="AK87">
            <v>404</v>
          </cell>
          <cell r="AL87">
            <v>6618015</v>
          </cell>
          <cell r="AN87" t="str">
            <v>773</v>
          </cell>
          <cell r="AO87">
            <v>3095000</v>
          </cell>
          <cell r="AP87">
            <v>3095000</v>
          </cell>
        </row>
        <row r="88">
          <cell r="AE88" t="str">
            <v>83</v>
          </cell>
          <cell r="AF88" t="str">
            <v>STANLY COUNTY</v>
          </cell>
          <cell r="AG88">
            <v>2004</v>
          </cell>
          <cell r="AH88">
            <v>9272530</v>
          </cell>
          <cell r="AJ88" t="str">
            <v>83</v>
          </cell>
          <cell r="AK88">
            <v>404</v>
          </cell>
          <cell r="AL88">
            <v>9272530</v>
          </cell>
          <cell r="AN88" t="str">
            <v>776</v>
          </cell>
          <cell r="AP88">
            <v>4206716</v>
          </cell>
        </row>
        <row r="89">
          <cell r="AE89" t="str">
            <v>85</v>
          </cell>
          <cell r="AF89" t="str">
            <v>SURRY COUNTY</v>
          </cell>
          <cell r="AG89">
            <v>2004</v>
          </cell>
          <cell r="AH89">
            <v>10976300</v>
          </cell>
          <cell r="AJ89" t="str">
            <v>85</v>
          </cell>
          <cell r="AK89">
            <v>404</v>
          </cell>
          <cell r="AL89">
            <v>10976300</v>
          </cell>
          <cell r="AN89" t="str">
            <v>778</v>
          </cell>
          <cell r="AP89">
            <v>33381064</v>
          </cell>
        </row>
        <row r="90">
          <cell r="AE90" t="str">
            <v>91</v>
          </cell>
          <cell r="AF90" t="str">
            <v>WAKE COUNTY</v>
          </cell>
          <cell r="AG90">
            <v>2004</v>
          </cell>
          <cell r="AH90">
            <v>218701514</v>
          </cell>
          <cell r="AJ90" t="str">
            <v>88</v>
          </cell>
          <cell r="AK90">
            <v>404</v>
          </cell>
          <cell r="AN90" t="str">
            <v>781</v>
          </cell>
          <cell r="AP90">
            <v>26233236</v>
          </cell>
        </row>
        <row r="91">
          <cell r="AE91" t="str">
            <v>95</v>
          </cell>
          <cell r="AF91" t="str">
            <v>WAYNE COUNTY</v>
          </cell>
          <cell r="AG91">
            <v>2004</v>
          </cell>
          <cell r="AH91">
            <v>15258474</v>
          </cell>
          <cell r="AJ91" t="str">
            <v>91</v>
          </cell>
          <cell r="AK91">
            <v>404</v>
          </cell>
          <cell r="AL91">
            <v>219111514</v>
          </cell>
          <cell r="AN91" t="str">
            <v>783</v>
          </cell>
          <cell r="AP91">
            <v>940576</v>
          </cell>
        </row>
        <row r="92">
          <cell r="AE92" t="str">
            <v>98</v>
          </cell>
          <cell r="AF92" t="str">
            <v>YADKIN COUNTY</v>
          </cell>
          <cell r="AG92">
            <v>2004</v>
          </cell>
          <cell r="AH92">
            <v>5105738</v>
          </cell>
          <cell r="AJ92" t="str">
            <v>95</v>
          </cell>
          <cell r="AK92">
            <v>404</v>
          </cell>
          <cell r="AL92">
            <v>15845474</v>
          </cell>
          <cell r="AN92" t="str">
            <v>786</v>
          </cell>
          <cell r="AP92">
            <v>18583438</v>
          </cell>
        </row>
        <row r="93">
          <cell r="AE93" t="str">
            <v>34</v>
          </cell>
          <cell r="AF93" t="str">
            <v>FRANKLIN COUNTY</v>
          </cell>
          <cell r="AG93">
            <v>2004</v>
          </cell>
          <cell r="AH93">
            <v>8164500</v>
          </cell>
          <cell r="AJ93" t="str">
            <v>98</v>
          </cell>
          <cell r="AK93">
            <v>404</v>
          </cell>
          <cell r="AL93">
            <v>5105738</v>
          </cell>
          <cell r="AN93" t="str">
            <v>787</v>
          </cell>
          <cell r="AP93">
            <v>15768429</v>
          </cell>
        </row>
        <row r="94">
          <cell r="AE94" t="str">
            <v>39</v>
          </cell>
          <cell r="AF94" t="str">
            <v>GREENE COUNTY</v>
          </cell>
          <cell r="AG94">
            <v>2004</v>
          </cell>
          <cell r="AH94">
            <v>1801069</v>
          </cell>
          <cell r="AJ94" t="str">
            <v>34</v>
          </cell>
          <cell r="AK94">
            <v>404</v>
          </cell>
          <cell r="AL94">
            <v>8164500</v>
          </cell>
          <cell r="AN94" t="str">
            <v>791</v>
          </cell>
          <cell r="AP94">
            <v>2924054</v>
          </cell>
        </row>
        <row r="95">
          <cell r="AE95" t="str">
            <v>43</v>
          </cell>
          <cell r="AF95" t="str">
            <v>HAYWOOD COUNTY</v>
          </cell>
          <cell r="AG95">
            <v>2004</v>
          </cell>
          <cell r="AH95">
            <v>11231808</v>
          </cell>
          <cell r="AJ95" t="str">
            <v>39</v>
          </cell>
          <cell r="AK95">
            <v>404</v>
          </cell>
          <cell r="AL95">
            <v>1801069</v>
          </cell>
          <cell r="AN95" t="str">
            <v>794</v>
          </cell>
          <cell r="AP95">
            <v>58775000</v>
          </cell>
        </row>
        <row r="96">
          <cell r="AE96" t="str">
            <v>48</v>
          </cell>
          <cell r="AF96" t="str">
            <v>IREDELL COUNTY</v>
          </cell>
          <cell r="AG96">
            <v>2004</v>
          </cell>
          <cell r="AH96">
            <v>27735777</v>
          </cell>
          <cell r="AJ96" t="str">
            <v>43</v>
          </cell>
          <cell r="AK96">
            <v>404</v>
          </cell>
          <cell r="AL96">
            <v>11231808</v>
          </cell>
          <cell r="AN96" t="str">
            <v>799</v>
          </cell>
          <cell r="AP96">
            <v>5597646</v>
          </cell>
        </row>
        <row r="97">
          <cell r="AE97" t="str">
            <v>90</v>
          </cell>
          <cell r="AF97" t="str">
            <v>VANCE COUNTY</v>
          </cell>
          <cell r="AG97">
            <v>2004</v>
          </cell>
          <cell r="AH97">
            <v>7922728</v>
          </cell>
          <cell r="AJ97" t="str">
            <v>48</v>
          </cell>
          <cell r="AK97">
            <v>404</v>
          </cell>
          <cell r="AL97">
            <v>27735777</v>
          </cell>
          <cell r="AN97" t="str">
            <v>805</v>
          </cell>
          <cell r="AP97">
            <v>2026000</v>
          </cell>
        </row>
        <row r="98">
          <cell r="AE98" t="str">
            <v>94</v>
          </cell>
          <cell r="AF98" t="str">
            <v>WATAUGA COUNTY</v>
          </cell>
          <cell r="AG98">
            <v>2004</v>
          </cell>
          <cell r="AH98">
            <v>7892000</v>
          </cell>
          <cell r="AJ98" t="str">
            <v>90</v>
          </cell>
          <cell r="AK98">
            <v>404</v>
          </cell>
          <cell r="AL98">
            <v>7922728</v>
          </cell>
          <cell r="AN98" t="str">
            <v>808</v>
          </cell>
          <cell r="AP98">
            <v>1801069</v>
          </cell>
        </row>
        <row r="99">
          <cell r="AE99" t="str">
            <v>97</v>
          </cell>
          <cell r="AF99" t="str">
            <v>WILSON COUNTY</v>
          </cell>
          <cell r="AG99">
            <v>2004</v>
          </cell>
          <cell r="AH99">
            <v>13273073</v>
          </cell>
          <cell r="AJ99" t="str">
            <v>94</v>
          </cell>
          <cell r="AK99">
            <v>404</v>
          </cell>
          <cell r="AL99">
            <v>7892000</v>
          </cell>
          <cell r="AN99" t="str">
            <v>815</v>
          </cell>
          <cell r="AP99">
            <v>4846582</v>
          </cell>
        </row>
        <row r="100">
          <cell r="AE100" t="str">
            <v>05</v>
          </cell>
          <cell r="AF100" t="str">
            <v>AVERY COUNTY</v>
          </cell>
          <cell r="AG100">
            <v>2004</v>
          </cell>
          <cell r="AH100">
            <v>2982000</v>
          </cell>
          <cell r="AJ100" t="str">
            <v>97</v>
          </cell>
          <cell r="AK100">
            <v>404</v>
          </cell>
          <cell r="AL100">
            <v>13273073</v>
          </cell>
          <cell r="AN100" t="str">
            <v>863</v>
          </cell>
          <cell r="AP100">
            <v>22908030</v>
          </cell>
        </row>
        <row r="101">
          <cell r="AE101" t="str">
            <v>38</v>
          </cell>
          <cell r="AF101" t="str">
            <v>GRANVILLE COUNTY</v>
          </cell>
          <cell r="AG101">
            <v>2004</v>
          </cell>
          <cell r="AH101">
            <v>8354551</v>
          </cell>
          <cell r="AJ101" t="str">
            <v>05</v>
          </cell>
          <cell r="AK101">
            <v>404</v>
          </cell>
          <cell r="AL101">
            <v>2982000</v>
          </cell>
          <cell r="AN101" t="str">
            <v>868</v>
          </cell>
          <cell r="AP101">
            <v>7892000</v>
          </cell>
        </row>
        <row r="102">
          <cell r="AE102" t="str">
            <v>84</v>
          </cell>
          <cell r="AF102" t="str">
            <v>STOKES COUNTY</v>
          </cell>
          <cell r="AG102">
            <v>2004</v>
          </cell>
          <cell r="AH102">
            <v>7866821</v>
          </cell>
          <cell r="AJ102" t="str">
            <v>38</v>
          </cell>
          <cell r="AK102">
            <v>404</v>
          </cell>
          <cell r="AL102">
            <v>8354551</v>
          </cell>
          <cell r="AN102" t="str">
            <v>871</v>
          </cell>
          <cell r="AP102">
            <v>1563545</v>
          </cell>
        </row>
        <row r="103">
          <cell r="AJ103" t="str">
            <v>84</v>
          </cell>
          <cell r="AK103">
            <v>404</v>
          </cell>
          <cell r="AL103">
            <v>7866821</v>
          </cell>
          <cell r="AN103" t="str">
            <v>875</v>
          </cell>
          <cell r="AO103">
            <v>2080605</v>
          </cell>
          <cell r="AP103">
            <v>2054461</v>
          </cell>
        </row>
        <row r="104">
          <cell r="AN104" t="str">
            <v>795</v>
          </cell>
          <cell r="AP104">
            <v>6550964</v>
          </cell>
        </row>
        <row r="105">
          <cell r="AN105" t="str">
            <v>853</v>
          </cell>
          <cell r="AP105">
            <v>4944600</v>
          </cell>
        </row>
        <row r="106">
          <cell r="AN106" t="str">
            <v>860</v>
          </cell>
          <cell r="AP106">
            <v>2266200</v>
          </cell>
        </row>
        <row r="107">
          <cell r="AN107" t="str">
            <v>867</v>
          </cell>
          <cell r="AP107">
            <v>1468000</v>
          </cell>
        </row>
        <row r="108">
          <cell r="AN108" t="str">
            <v>870</v>
          </cell>
          <cell r="AP108">
            <v>560865</v>
          </cell>
        </row>
        <row r="109">
          <cell r="AN109" t="str">
            <v>989</v>
          </cell>
          <cell r="AP109">
            <v>27479294</v>
          </cell>
        </row>
        <row r="110">
          <cell r="AN110" t="str">
            <v>995</v>
          </cell>
          <cell r="AP110">
            <v>25075262</v>
          </cell>
        </row>
        <row r="111">
          <cell r="AN111" t="str">
            <v>874</v>
          </cell>
          <cell r="AP111">
            <v>5105736</v>
          </cell>
        </row>
        <row r="112">
          <cell r="AN112" t="str">
            <v>839</v>
          </cell>
          <cell r="AO112">
            <v>20199460</v>
          </cell>
          <cell r="AP112">
            <v>20150000</v>
          </cell>
        </row>
        <row r="113">
          <cell r="AN113" t="str">
            <v>851</v>
          </cell>
          <cell r="AP113">
            <v>13926690</v>
          </cell>
        </row>
        <row r="114">
          <cell r="AN114" t="str">
            <v>784</v>
          </cell>
          <cell r="AP114">
            <v>16555909</v>
          </cell>
        </row>
        <row r="115">
          <cell r="AN115" t="str">
            <v>840</v>
          </cell>
          <cell r="AP115">
            <v>17205030</v>
          </cell>
        </row>
        <row r="116">
          <cell r="AN116" t="str">
            <v>777</v>
          </cell>
          <cell r="AO116">
            <v>21085213</v>
          </cell>
          <cell r="AP116">
            <v>21085213</v>
          </cell>
        </row>
        <row r="117">
          <cell r="AN117" t="str">
            <v>802</v>
          </cell>
          <cell r="AP117">
            <v>978365</v>
          </cell>
        </row>
        <row r="118">
          <cell r="AN118" t="str">
            <v>804</v>
          </cell>
          <cell r="AP118">
            <v>31896700</v>
          </cell>
        </row>
        <row r="119">
          <cell r="AN119" t="str">
            <v>861</v>
          </cell>
          <cell r="AP119">
            <v>5972676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-1998"/>
      <sheetName val="1998-1999"/>
      <sheetName val="1999-2000"/>
      <sheetName val="2000-200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istribution Plan (4th Qtr)"/>
      <sheetName val="Lottery Dist By LEA (4th Supp)"/>
      <sheetName val="Lottery Dist By LEA (4th qtr)"/>
      <sheetName val="Distribution Plan (3rd Qtr)"/>
      <sheetName val="Lottery Dist By LEA (3rd qtr)"/>
      <sheetName val="Distribution Plan (2nd Qtr)"/>
      <sheetName val="Lottery Dist By LEA (2nd qtr)"/>
      <sheetName val="Distribution Plan (1st Qtr)"/>
      <sheetName val="Lottery Dist By LEA (1st qtr)"/>
    </sheetNames>
    <sheetDataSet>
      <sheetData sheetId="0"/>
      <sheetData sheetId="1"/>
      <sheetData sheetId="2">
        <row r="8">
          <cell r="B8" t="str">
            <v>010</v>
          </cell>
          <cell r="C8" t="str">
            <v>Alamance County</v>
          </cell>
          <cell r="D8">
            <v>22706</v>
          </cell>
          <cell r="F8">
            <v>168552</v>
          </cell>
        </row>
        <row r="9">
          <cell r="B9" t="str">
            <v>020</v>
          </cell>
          <cell r="C9" t="str">
            <v>Alexander County</v>
          </cell>
          <cell r="D9">
            <v>5310</v>
          </cell>
          <cell r="F9">
            <v>39417</v>
          </cell>
        </row>
        <row r="10">
          <cell r="B10" t="str">
            <v>030</v>
          </cell>
          <cell r="C10" t="str">
            <v>Alleghany County</v>
          </cell>
          <cell r="D10">
            <v>1456</v>
          </cell>
          <cell r="F10">
            <v>10808</v>
          </cell>
        </row>
        <row r="11">
          <cell r="B11" t="str">
            <v>040</v>
          </cell>
          <cell r="C11" t="str">
            <v>Anson County</v>
          </cell>
          <cell r="D11">
            <v>3609</v>
          </cell>
          <cell r="F11">
            <v>26790</v>
          </cell>
        </row>
        <row r="12">
          <cell r="B12" t="str">
            <v>050</v>
          </cell>
          <cell r="C12" t="str">
            <v>Ashe County</v>
          </cell>
          <cell r="D12">
            <v>3187</v>
          </cell>
          <cell r="F12">
            <v>23658</v>
          </cell>
        </row>
        <row r="13">
          <cell r="B13" t="str">
            <v>060</v>
          </cell>
          <cell r="C13" t="str">
            <v>Avery County</v>
          </cell>
          <cell r="D13">
            <v>2164</v>
          </cell>
          <cell r="F13">
            <v>16064</v>
          </cell>
        </row>
        <row r="14">
          <cell r="B14" t="str">
            <v>070</v>
          </cell>
          <cell r="C14" t="str">
            <v>Beaufort County</v>
          </cell>
          <cell r="D14">
            <v>7038</v>
          </cell>
          <cell r="F14">
            <v>52245</v>
          </cell>
        </row>
        <row r="15">
          <cell r="B15" t="str">
            <v>080</v>
          </cell>
          <cell r="C15" t="str">
            <v>Bertie County</v>
          </cell>
          <cell r="D15">
            <v>2645</v>
          </cell>
          <cell r="F15">
            <v>19634</v>
          </cell>
        </row>
        <row r="16">
          <cell r="B16" t="str">
            <v>090</v>
          </cell>
          <cell r="C16" t="str">
            <v>Bladen County</v>
          </cell>
          <cell r="D16">
            <v>4743</v>
          </cell>
          <cell r="F16">
            <v>35208</v>
          </cell>
        </row>
        <row r="17">
          <cell r="B17" t="str">
            <v>100</v>
          </cell>
          <cell r="C17" t="str">
            <v>Brunswick County</v>
          </cell>
          <cell r="D17">
            <v>12571</v>
          </cell>
          <cell r="F17">
            <v>93317</v>
          </cell>
        </row>
        <row r="18">
          <cell r="B18" t="str">
            <v>110</v>
          </cell>
          <cell r="C18" t="str">
            <v>Buncombe County</v>
          </cell>
          <cell r="D18">
            <v>25640</v>
          </cell>
          <cell r="F18">
            <v>190332</v>
          </cell>
        </row>
        <row r="19">
          <cell r="B19" t="str">
            <v>111</v>
          </cell>
          <cell r="C19" t="str">
            <v>Asheville City</v>
          </cell>
          <cell r="D19">
            <v>4327</v>
          </cell>
          <cell r="F19">
            <v>32120</v>
          </cell>
        </row>
        <row r="20">
          <cell r="B20" t="str">
            <v>120</v>
          </cell>
          <cell r="C20" t="str">
            <v>Burke County</v>
          </cell>
          <cell r="D20">
            <v>12852</v>
          </cell>
          <cell r="F20">
            <v>95403</v>
          </cell>
        </row>
        <row r="21">
          <cell r="B21" t="str">
            <v>130</v>
          </cell>
          <cell r="C21" t="str">
            <v>Cabarrus County</v>
          </cell>
          <cell r="D21">
            <v>30519</v>
          </cell>
          <cell r="F21">
            <v>226550</v>
          </cell>
        </row>
        <row r="22">
          <cell r="B22" t="str">
            <v>132</v>
          </cell>
          <cell r="C22" t="str">
            <v>Kannapolis City</v>
          </cell>
          <cell r="D22">
            <v>4146</v>
          </cell>
          <cell r="F22">
            <v>30777</v>
          </cell>
        </row>
        <row r="23">
          <cell r="B23">
            <v>132</v>
          </cell>
          <cell r="C23" t="str">
            <v>Kannapolis City</v>
          </cell>
          <cell r="D23">
            <v>1277</v>
          </cell>
          <cell r="F23">
            <v>9479</v>
          </cell>
        </row>
        <row r="24">
          <cell r="B24" t="str">
            <v>140</v>
          </cell>
          <cell r="C24" t="str">
            <v>Caldwell County</v>
          </cell>
          <cell r="D24">
            <v>12195</v>
          </cell>
          <cell r="F24">
            <v>90526</v>
          </cell>
        </row>
        <row r="25">
          <cell r="B25" t="str">
            <v>150</v>
          </cell>
          <cell r="C25" t="str">
            <v>Camden County</v>
          </cell>
          <cell r="D25">
            <v>1923</v>
          </cell>
          <cell r="F25">
            <v>14275</v>
          </cell>
        </row>
        <row r="26">
          <cell r="B26" t="str">
            <v>160</v>
          </cell>
          <cell r="C26" t="str">
            <v>Carteret County</v>
          </cell>
          <cell r="D26">
            <v>8471</v>
          </cell>
          <cell r="F26">
            <v>62882</v>
          </cell>
        </row>
        <row r="27">
          <cell r="B27" t="str">
            <v>170</v>
          </cell>
          <cell r="C27" t="str">
            <v>Caswell County</v>
          </cell>
          <cell r="D27">
            <v>2762</v>
          </cell>
          <cell r="F27">
            <v>20503</v>
          </cell>
        </row>
        <row r="28">
          <cell r="B28" t="str">
            <v>180</v>
          </cell>
          <cell r="C28" t="str">
            <v>Catawba County</v>
          </cell>
          <cell r="D28">
            <v>16912</v>
          </cell>
          <cell r="F28">
            <v>125542</v>
          </cell>
        </row>
        <row r="29">
          <cell r="B29" t="str">
            <v>181</v>
          </cell>
          <cell r="C29" t="str">
            <v>Hickory City</v>
          </cell>
          <cell r="D29">
            <v>4316</v>
          </cell>
          <cell r="F29">
            <v>32039</v>
          </cell>
        </row>
        <row r="30">
          <cell r="B30" t="str">
            <v>182</v>
          </cell>
          <cell r="C30" t="str">
            <v>Newton-Conover City</v>
          </cell>
          <cell r="D30">
            <v>3179</v>
          </cell>
          <cell r="F30">
            <v>23598</v>
          </cell>
        </row>
        <row r="31">
          <cell r="B31" t="str">
            <v>190</v>
          </cell>
          <cell r="C31" t="str">
            <v>Chatham County</v>
          </cell>
          <cell r="D31">
            <v>8372</v>
          </cell>
          <cell r="F31">
            <v>62147</v>
          </cell>
        </row>
        <row r="32">
          <cell r="B32" t="str">
            <v>200</v>
          </cell>
          <cell r="C32" t="str">
            <v>Cherokee County</v>
          </cell>
          <cell r="D32">
            <v>3320</v>
          </cell>
          <cell r="F32">
            <v>24645</v>
          </cell>
        </row>
        <row r="33">
          <cell r="B33" t="str">
            <v>210</v>
          </cell>
          <cell r="C33" t="str">
            <v>Chowan County</v>
          </cell>
          <cell r="D33">
            <v>2235</v>
          </cell>
          <cell r="F33">
            <v>16591</v>
          </cell>
        </row>
        <row r="34">
          <cell r="B34" t="str">
            <v>220</v>
          </cell>
          <cell r="C34" t="str">
            <v>Clay County</v>
          </cell>
          <cell r="D34">
            <v>1357</v>
          </cell>
          <cell r="F34">
            <v>10073</v>
          </cell>
        </row>
        <row r="35">
          <cell r="B35" t="str">
            <v>230</v>
          </cell>
          <cell r="C35" t="str">
            <v>Cleveland County</v>
          </cell>
          <cell r="D35">
            <v>15103</v>
          </cell>
          <cell r="F35">
            <v>112113</v>
          </cell>
        </row>
        <row r="36">
          <cell r="B36" t="str">
            <v>240</v>
          </cell>
          <cell r="C36" t="str">
            <v>Columbus County</v>
          </cell>
          <cell r="D36">
            <v>6132</v>
          </cell>
          <cell r="F36">
            <v>45519</v>
          </cell>
        </row>
        <row r="37">
          <cell r="B37" t="str">
            <v>241</v>
          </cell>
          <cell r="C37" t="str">
            <v>Whiteville City</v>
          </cell>
          <cell r="D37">
            <v>2259</v>
          </cell>
          <cell r="F37">
            <v>16769</v>
          </cell>
        </row>
        <row r="38">
          <cell r="B38" t="str">
            <v>250</v>
          </cell>
          <cell r="C38" t="str">
            <v>Craven County</v>
          </cell>
          <cell r="D38">
            <v>14526</v>
          </cell>
          <cell r="F38">
            <v>107830</v>
          </cell>
        </row>
        <row r="39">
          <cell r="B39" t="str">
            <v>260</v>
          </cell>
          <cell r="C39" t="str">
            <v>Cumberland County</v>
          </cell>
          <cell r="D39">
            <v>52002</v>
          </cell>
          <cell r="F39">
            <v>386023</v>
          </cell>
        </row>
        <row r="40">
          <cell r="B40" t="str">
            <v>270</v>
          </cell>
          <cell r="C40" t="str">
            <v>Currituck County</v>
          </cell>
          <cell r="D40">
            <v>3922</v>
          </cell>
          <cell r="F40">
            <v>29114</v>
          </cell>
        </row>
        <row r="41">
          <cell r="B41" t="str">
            <v>280</v>
          </cell>
          <cell r="C41" t="str">
            <v>Dare County</v>
          </cell>
          <cell r="D41">
            <v>5029</v>
          </cell>
          <cell r="F41">
            <v>37331</v>
          </cell>
        </row>
        <row r="42">
          <cell r="B42" t="str">
            <v>290</v>
          </cell>
          <cell r="C42" t="str">
            <v>Davidson County</v>
          </cell>
          <cell r="D42">
            <v>19965</v>
          </cell>
          <cell r="F42">
            <v>148205</v>
          </cell>
        </row>
        <row r="43">
          <cell r="B43" t="str">
            <v>291</v>
          </cell>
          <cell r="C43" t="str">
            <v>Lexington City</v>
          </cell>
          <cell r="D43">
            <v>3089</v>
          </cell>
          <cell r="F43">
            <v>22930</v>
          </cell>
        </row>
        <row r="44">
          <cell r="B44" t="str">
            <v>292</v>
          </cell>
          <cell r="C44" t="str">
            <v>Thomasville City</v>
          </cell>
          <cell r="D44">
            <v>2348</v>
          </cell>
          <cell r="F44">
            <v>17430</v>
          </cell>
        </row>
        <row r="45">
          <cell r="B45" t="str">
            <v>300</v>
          </cell>
          <cell r="C45" t="str">
            <v>Davie County</v>
          </cell>
          <cell r="D45">
            <v>6411</v>
          </cell>
          <cell r="F45">
            <v>47590</v>
          </cell>
        </row>
        <row r="46">
          <cell r="B46" t="str">
            <v>310</v>
          </cell>
          <cell r="C46" t="str">
            <v>Duplin County</v>
          </cell>
          <cell r="D46">
            <v>9881</v>
          </cell>
          <cell r="F46">
            <v>73349</v>
          </cell>
        </row>
        <row r="47">
          <cell r="B47" t="str">
            <v>320</v>
          </cell>
          <cell r="C47" t="str">
            <v>Durham Public</v>
          </cell>
          <cell r="D47">
            <v>33907</v>
          </cell>
          <cell r="F47">
            <v>251699</v>
          </cell>
        </row>
        <row r="48">
          <cell r="B48" t="str">
            <v>330</v>
          </cell>
          <cell r="C48" t="str">
            <v>Edgecombe County</v>
          </cell>
          <cell r="D48">
            <v>6133</v>
          </cell>
          <cell r="F48">
            <v>45527</v>
          </cell>
        </row>
        <row r="49">
          <cell r="B49" t="str">
            <v>340</v>
          </cell>
          <cell r="C49" t="str">
            <v>Forsyth County</v>
          </cell>
          <cell r="D49">
            <v>53701</v>
          </cell>
          <cell r="F49">
            <v>398635</v>
          </cell>
        </row>
        <row r="50">
          <cell r="B50" t="str">
            <v>350</v>
          </cell>
          <cell r="C50" t="str">
            <v>Franklin County</v>
          </cell>
          <cell r="D50">
            <v>8780</v>
          </cell>
          <cell r="F50">
            <v>65176</v>
          </cell>
        </row>
        <row r="51">
          <cell r="B51" t="str">
            <v>360</v>
          </cell>
          <cell r="C51" t="str">
            <v>Gaston County</v>
          </cell>
          <cell r="D51">
            <v>31293</v>
          </cell>
          <cell r="F51">
            <v>232295</v>
          </cell>
        </row>
        <row r="52">
          <cell r="B52" t="str">
            <v>370</v>
          </cell>
          <cell r="C52" t="str">
            <v>Gates County</v>
          </cell>
          <cell r="D52">
            <v>1659</v>
          </cell>
          <cell r="F52">
            <v>12315</v>
          </cell>
        </row>
        <row r="53">
          <cell r="B53" t="str">
            <v>380</v>
          </cell>
          <cell r="C53" t="str">
            <v>Graham County</v>
          </cell>
          <cell r="D53">
            <v>1203</v>
          </cell>
          <cell r="F53">
            <v>8930</v>
          </cell>
        </row>
        <row r="54">
          <cell r="B54" t="str">
            <v>390</v>
          </cell>
          <cell r="C54" t="str">
            <v>Granville County</v>
          </cell>
          <cell r="D54">
            <v>8174</v>
          </cell>
          <cell r="F54">
            <v>60677</v>
          </cell>
        </row>
        <row r="55">
          <cell r="B55" t="str">
            <v>400</v>
          </cell>
          <cell r="C55" t="str">
            <v>Greene County</v>
          </cell>
          <cell r="D55">
            <v>3146</v>
          </cell>
          <cell r="F55">
            <v>23353</v>
          </cell>
        </row>
        <row r="56">
          <cell r="B56" t="str">
            <v>410</v>
          </cell>
          <cell r="C56" t="str">
            <v>Guilford County</v>
          </cell>
          <cell r="D56">
            <v>72202</v>
          </cell>
          <cell r="F56">
            <v>535972</v>
          </cell>
        </row>
        <row r="57">
          <cell r="B57" t="str">
            <v>420</v>
          </cell>
          <cell r="C57" t="str">
            <v>Halifax County</v>
          </cell>
          <cell r="D57">
            <v>3267</v>
          </cell>
          <cell r="F57">
            <v>24252</v>
          </cell>
        </row>
        <row r="58">
          <cell r="B58" t="str">
            <v>421</v>
          </cell>
          <cell r="C58" t="str">
            <v>Roanoke Rapids City</v>
          </cell>
          <cell r="D58">
            <v>3035</v>
          </cell>
          <cell r="F58">
            <v>22529</v>
          </cell>
        </row>
        <row r="59">
          <cell r="B59" t="str">
            <v>422</v>
          </cell>
          <cell r="C59" t="str">
            <v>Weldon City</v>
          </cell>
          <cell r="D59">
            <v>1050</v>
          </cell>
          <cell r="F59">
            <v>7794</v>
          </cell>
        </row>
        <row r="60">
          <cell r="B60" t="str">
            <v>430</v>
          </cell>
          <cell r="C60" t="str">
            <v>Harnett County</v>
          </cell>
          <cell r="D60">
            <v>20408</v>
          </cell>
          <cell r="F60">
            <v>151493</v>
          </cell>
        </row>
        <row r="61">
          <cell r="B61" t="str">
            <v>440</v>
          </cell>
          <cell r="C61" t="str">
            <v>Haywood County</v>
          </cell>
          <cell r="D61">
            <v>7536</v>
          </cell>
          <cell r="F61">
            <v>55941</v>
          </cell>
        </row>
        <row r="62">
          <cell r="B62" t="str">
            <v>450</v>
          </cell>
          <cell r="C62" t="str">
            <v>Henderson County</v>
          </cell>
          <cell r="D62">
            <v>13650</v>
          </cell>
          <cell r="F62">
            <v>101327</v>
          </cell>
        </row>
        <row r="63">
          <cell r="B63" t="str">
            <v>460</v>
          </cell>
          <cell r="C63" t="str">
            <v>Hertford County</v>
          </cell>
          <cell r="D63">
            <v>3091</v>
          </cell>
          <cell r="F63">
            <v>22945</v>
          </cell>
        </row>
        <row r="64">
          <cell r="B64" t="str">
            <v>470</v>
          </cell>
          <cell r="C64" t="str">
            <v>Hoke County</v>
          </cell>
          <cell r="D64">
            <v>8365</v>
          </cell>
          <cell r="F64">
            <v>62095</v>
          </cell>
        </row>
        <row r="65">
          <cell r="B65" t="str">
            <v>480</v>
          </cell>
          <cell r="C65" t="str">
            <v>Hyde County</v>
          </cell>
          <cell r="D65">
            <v>594</v>
          </cell>
          <cell r="F65">
            <v>4409</v>
          </cell>
        </row>
        <row r="66">
          <cell r="B66" t="str">
            <v>490</v>
          </cell>
          <cell r="C66" t="str">
            <v>Iredell County</v>
          </cell>
          <cell r="D66">
            <v>20967</v>
          </cell>
          <cell r="F66">
            <v>155643</v>
          </cell>
        </row>
        <row r="67">
          <cell r="B67" t="str">
            <v>491</v>
          </cell>
          <cell r="C67" t="str">
            <v>Mooresville City</v>
          </cell>
          <cell r="D67">
            <v>6039</v>
          </cell>
          <cell r="F67">
            <v>44829</v>
          </cell>
        </row>
        <row r="68">
          <cell r="B68" t="str">
            <v>500</v>
          </cell>
          <cell r="C68" t="str">
            <v>Jackson County</v>
          </cell>
          <cell r="D68">
            <v>3719</v>
          </cell>
          <cell r="F68">
            <v>27607</v>
          </cell>
        </row>
        <row r="69">
          <cell r="B69" t="str">
            <v>510</v>
          </cell>
          <cell r="C69" t="str">
            <v>Johnston County</v>
          </cell>
          <cell r="D69">
            <v>34096</v>
          </cell>
          <cell r="F69">
            <v>253102</v>
          </cell>
        </row>
        <row r="70">
          <cell r="B70" t="str">
            <v>520</v>
          </cell>
          <cell r="C70" t="str">
            <v>Jones County</v>
          </cell>
          <cell r="D70">
            <v>1115</v>
          </cell>
          <cell r="F70">
            <v>8277</v>
          </cell>
        </row>
        <row r="71">
          <cell r="B71" t="str">
            <v>530</v>
          </cell>
          <cell r="C71" t="str">
            <v>Lee County</v>
          </cell>
          <cell r="D71">
            <v>10178</v>
          </cell>
          <cell r="F71">
            <v>75554</v>
          </cell>
        </row>
        <row r="72">
          <cell r="B72" t="str">
            <v>540</v>
          </cell>
          <cell r="C72" t="str">
            <v>Lenoir County</v>
          </cell>
          <cell r="D72">
            <v>9193</v>
          </cell>
          <cell r="F72">
            <v>68242</v>
          </cell>
        </row>
        <row r="73">
          <cell r="B73" t="str">
            <v>550</v>
          </cell>
          <cell r="C73" t="str">
            <v>Lincoln County</v>
          </cell>
          <cell r="D73">
            <v>11589</v>
          </cell>
          <cell r="F73">
            <v>86028</v>
          </cell>
        </row>
        <row r="74">
          <cell r="B74" t="str">
            <v>560</v>
          </cell>
          <cell r="C74" t="str">
            <v>Macon County</v>
          </cell>
          <cell r="D74">
            <v>4354</v>
          </cell>
          <cell r="F74">
            <v>32321</v>
          </cell>
        </row>
        <row r="75">
          <cell r="B75" t="str">
            <v>570</v>
          </cell>
          <cell r="C75" t="str">
            <v>Madison County</v>
          </cell>
          <cell r="D75">
            <v>2512</v>
          </cell>
          <cell r="F75">
            <v>18647</v>
          </cell>
        </row>
        <row r="76">
          <cell r="B76" t="str">
            <v>580</v>
          </cell>
          <cell r="C76" t="str">
            <v>Martin County</v>
          </cell>
          <cell r="D76">
            <v>3407</v>
          </cell>
          <cell r="F76">
            <v>25291</v>
          </cell>
        </row>
        <row r="77">
          <cell r="B77" t="str">
            <v>590</v>
          </cell>
          <cell r="C77" t="str">
            <v>McDowell County</v>
          </cell>
          <cell r="D77">
            <v>6403</v>
          </cell>
          <cell r="F77">
            <v>47531</v>
          </cell>
        </row>
        <row r="78">
          <cell r="B78" t="str">
            <v>600</v>
          </cell>
          <cell r="C78" t="str">
            <v>Mecklenburg County</v>
          </cell>
          <cell r="D78">
            <v>144618</v>
          </cell>
          <cell r="F78">
            <v>1073532</v>
          </cell>
        </row>
        <row r="79">
          <cell r="B79" t="str">
            <v>610</v>
          </cell>
          <cell r="C79" t="str">
            <v>Mitchell County</v>
          </cell>
          <cell r="D79">
            <v>1976</v>
          </cell>
          <cell r="F79">
            <v>14668</v>
          </cell>
        </row>
        <row r="80">
          <cell r="B80" t="str">
            <v>620</v>
          </cell>
          <cell r="C80" t="str">
            <v>Montgomery County</v>
          </cell>
          <cell r="D80">
            <v>4161</v>
          </cell>
          <cell r="F80">
            <v>30888</v>
          </cell>
        </row>
        <row r="81">
          <cell r="B81" t="str">
            <v>630</v>
          </cell>
          <cell r="C81" t="str">
            <v>Moore County</v>
          </cell>
          <cell r="D81">
            <v>12986</v>
          </cell>
          <cell r="F81">
            <v>96398</v>
          </cell>
        </row>
        <row r="82">
          <cell r="B82" t="str">
            <v>640</v>
          </cell>
          <cell r="C82" t="str">
            <v>Nash-Rocky Mount</v>
          </cell>
          <cell r="D82">
            <v>16112</v>
          </cell>
          <cell r="F82">
            <v>119603</v>
          </cell>
        </row>
        <row r="83">
          <cell r="B83" t="str">
            <v>650</v>
          </cell>
          <cell r="C83" t="str">
            <v>New Hanover County</v>
          </cell>
          <cell r="D83">
            <v>25852</v>
          </cell>
          <cell r="F83">
            <v>191905</v>
          </cell>
        </row>
        <row r="84">
          <cell r="B84" t="str">
            <v>660</v>
          </cell>
          <cell r="C84" t="str">
            <v>Northampton County</v>
          </cell>
          <cell r="D84">
            <v>2040</v>
          </cell>
          <cell r="F84">
            <v>15143</v>
          </cell>
        </row>
        <row r="85">
          <cell r="B85" t="str">
            <v>670</v>
          </cell>
          <cell r="C85" t="str">
            <v>Onslow County</v>
          </cell>
          <cell r="D85">
            <v>26010</v>
          </cell>
          <cell r="F85">
            <v>193078</v>
          </cell>
        </row>
        <row r="86">
          <cell r="B86" t="str">
            <v>680</v>
          </cell>
          <cell r="C86" t="str">
            <v>Orange County</v>
          </cell>
          <cell r="D86">
            <v>7698</v>
          </cell>
          <cell r="F86">
            <v>57144</v>
          </cell>
        </row>
        <row r="87">
          <cell r="B87" t="str">
            <v>681</v>
          </cell>
          <cell r="C87" t="str">
            <v>Chapel Hill-Carrboro</v>
          </cell>
          <cell r="D87">
            <v>12353</v>
          </cell>
          <cell r="F87">
            <v>91699</v>
          </cell>
        </row>
        <row r="88">
          <cell r="B88" t="str">
            <v>690</v>
          </cell>
          <cell r="C88" t="str">
            <v>Pamlico County</v>
          </cell>
          <cell r="D88">
            <v>1274</v>
          </cell>
          <cell r="F88">
            <v>9457</v>
          </cell>
        </row>
        <row r="89">
          <cell r="B89" t="str">
            <v>700</v>
          </cell>
          <cell r="C89" t="str">
            <v>Pasquotank County</v>
          </cell>
          <cell r="D89">
            <v>5678</v>
          </cell>
          <cell r="F89">
            <v>42149</v>
          </cell>
        </row>
        <row r="90">
          <cell r="B90" t="str">
            <v>710</v>
          </cell>
          <cell r="C90" t="str">
            <v>Pender County</v>
          </cell>
          <cell r="D90">
            <v>9034</v>
          </cell>
          <cell r="F90">
            <v>67061</v>
          </cell>
        </row>
        <row r="91">
          <cell r="B91" t="str">
            <v>720</v>
          </cell>
          <cell r="C91" t="str">
            <v>Perquimans County</v>
          </cell>
          <cell r="D91">
            <v>1800</v>
          </cell>
          <cell r="F91">
            <v>13362</v>
          </cell>
        </row>
        <row r="92">
          <cell r="B92" t="str">
            <v>730</v>
          </cell>
          <cell r="C92" t="str">
            <v>Person County</v>
          </cell>
          <cell r="D92">
            <v>4622</v>
          </cell>
          <cell r="F92">
            <v>34310</v>
          </cell>
        </row>
        <row r="93">
          <cell r="B93" t="str">
            <v>740</v>
          </cell>
          <cell r="C93" t="str">
            <v>Pitt County</v>
          </cell>
          <cell r="D93">
            <v>23881</v>
          </cell>
          <cell r="F93">
            <v>177274</v>
          </cell>
        </row>
        <row r="94">
          <cell r="B94" t="str">
            <v>750</v>
          </cell>
          <cell r="C94" t="str">
            <v>Polk County</v>
          </cell>
          <cell r="D94">
            <v>2275</v>
          </cell>
          <cell r="F94">
            <v>16888</v>
          </cell>
        </row>
        <row r="95">
          <cell r="B95" t="str">
            <v>760</v>
          </cell>
          <cell r="C95" t="str">
            <v>Randolph County</v>
          </cell>
          <cell r="D95">
            <v>18139</v>
          </cell>
          <cell r="F95">
            <v>134650</v>
          </cell>
        </row>
        <row r="96">
          <cell r="B96" t="str">
            <v>761</v>
          </cell>
          <cell r="C96" t="str">
            <v>Asheboro City</v>
          </cell>
          <cell r="D96">
            <v>4762</v>
          </cell>
          <cell r="F96">
            <v>35349</v>
          </cell>
        </row>
        <row r="97">
          <cell r="B97" t="str">
            <v>770</v>
          </cell>
          <cell r="C97" t="str">
            <v>Richmond County</v>
          </cell>
          <cell r="D97">
            <v>7703</v>
          </cell>
          <cell r="F97">
            <v>57181</v>
          </cell>
        </row>
        <row r="98">
          <cell r="B98" t="str">
            <v>780</v>
          </cell>
          <cell r="C98" t="str">
            <v>Robeson County</v>
          </cell>
          <cell r="D98">
            <v>23570</v>
          </cell>
          <cell r="F98">
            <v>174966</v>
          </cell>
        </row>
        <row r="99">
          <cell r="B99" t="str">
            <v>790</v>
          </cell>
          <cell r="C99" t="str">
            <v>Rockingham County</v>
          </cell>
          <cell r="D99">
            <v>13159</v>
          </cell>
          <cell r="F99">
            <v>97682</v>
          </cell>
        </row>
        <row r="100">
          <cell r="B100" t="str">
            <v>800</v>
          </cell>
          <cell r="C100" t="str">
            <v>Rowan-Salisbury</v>
          </cell>
          <cell r="D100">
            <v>19837</v>
          </cell>
          <cell r="F100">
            <v>147255</v>
          </cell>
        </row>
        <row r="101">
          <cell r="B101" t="str">
            <v>810</v>
          </cell>
          <cell r="C101" t="str">
            <v>Rutherford County</v>
          </cell>
          <cell r="D101">
            <v>8543</v>
          </cell>
          <cell r="F101">
            <v>63417</v>
          </cell>
        </row>
        <row r="102">
          <cell r="B102" t="str">
            <v>820</v>
          </cell>
          <cell r="C102" t="str">
            <v>Sampson County</v>
          </cell>
          <cell r="D102">
            <v>8613</v>
          </cell>
          <cell r="F102">
            <v>63936</v>
          </cell>
        </row>
        <row r="103">
          <cell r="B103" t="str">
            <v>821</v>
          </cell>
          <cell r="C103" t="str">
            <v>Clinton City</v>
          </cell>
          <cell r="D103">
            <v>3055</v>
          </cell>
          <cell r="F103">
            <v>22678</v>
          </cell>
        </row>
        <row r="104">
          <cell r="B104" t="str">
            <v>830</v>
          </cell>
          <cell r="C104" t="str">
            <v>Scotland County</v>
          </cell>
          <cell r="D104">
            <v>6069</v>
          </cell>
          <cell r="F104">
            <v>45052</v>
          </cell>
        </row>
        <row r="105">
          <cell r="B105" t="str">
            <v>840</v>
          </cell>
          <cell r="C105" t="str">
            <v>Stanly County</v>
          </cell>
          <cell r="D105">
            <v>8666</v>
          </cell>
          <cell r="F105">
            <v>64330</v>
          </cell>
        </row>
        <row r="106">
          <cell r="B106" t="str">
            <v>850</v>
          </cell>
          <cell r="C106" t="str">
            <v>Stokes County</v>
          </cell>
          <cell r="D106">
            <v>6558</v>
          </cell>
          <cell r="F106">
            <v>48682</v>
          </cell>
        </row>
        <row r="107">
          <cell r="B107" t="str">
            <v>860</v>
          </cell>
          <cell r="C107" t="str">
            <v>Surry County</v>
          </cell>
          <cell r="D107">
            <v>8398</v>
          </cell>
          <cell r="F107">
            <v>62340</v>
          </cell>
        </row>
        <row r="108">
          <cell r="B108" t="str">
            <v>861</v>
          </cell>
          <cell r="C108" t="str">
            <v>Elkin City</v>
          </cell>
          <cell r="D108">
            <v>1246</v>
          </cell>
          <cell r="F108">
            <v>9249</v>
          </cell>
        </row>
        <row r="109">
          <cell r="B109" t="str">
            <v>862</v>
          </cell>
          <cell r="C109" t="str">
            <v>Mount Airy City</v>
          </cell>
          <cell r="D109">
            <v>1703</v>
          </cell>
          <cell r="F109">
            <v>12642</v>
          </cell>
        </row>
        <row r="110">
          <cell r="B110" t="str">
            <v>870</v>
          </cell>
          <cell r="C110" t="str">
            <v>Swain County</v>
          </cell>
          <cell r="D110">
            <v>2067</v>
          </cell>
          <cell r="F110">
            <v>15344</v>
          </cell>
        </row>
        <row r="111">
          <cell r="B111" t="str">
            <v>880</v>
          </cell>
          <cell r="C111" t="str">
            <v>Transylvania County</v>
          </cell>
          <cell r="D111">
            <v>3534</v>
          </cell>
          <cell r="F111">
            <v>26234</v>
          </cell>
        </row>
        <row r="112">
          <cell r="B112" t="str">
            <v>890</v>
          </cell>
          <cell r="C112" t="str">
            <v>Tyrrell County</v>
          </cell>
          <cell r="D112">
            <v>561</v>
          </cell>
          <cell r="F112">
            <v>4164</v>
          </cell>
        </row>
        <row r="113">
          <cell r="B113" t="str">
            <v>900</v>
          </cell>
          <cell r="C113" t="str">
            <v>Union County</v>
          </cell>
          <cell r="D113">
            <v>42105</v>
          </cell>
          <cell r="F113">
            <v>312555</v>
          </cell>
        </row>
        <row r="114">
          <cell r="B114" t="str">
            <v>910</v>
          </cell>
          <cell r="C114" t="str">
            <v>Vance County</v>
          </cell>
          <cell r="D114">
            <v>6588</v>
          </cell>
          <cell r="F114">
            <v>48904</v>
          </cell>
        </row>
        <row r="115">
          <cell r="B115" t="str">
            <v>920</v>
          </cell>
          <cell r="C115" t="str">
            <v>Wake County</v>
          </cell>
          <cell r="D115">
            <v>156207</v>
          </cell>
          <cell r="F115">
            <v>1159560</v>
          </cell>
        </row>
        <row r="116">
          <cell r="B116" t="str">
            <v>930</v>
          </cell>
          <cell r="C116" t="str">
            <v>Warren County</v>
          </cell>
          <cell r="D116">
            <v>2379</v>
          </cell>
          <cell r="F116">
            <v>17660</v>
          </cell>
        </row>
        <row r="117">
          <cell r="B117" t="str">
            <v>940</v>
          </cell>
          <cell r="C117" t="str">
            <v>Washington County</v>
          </cell>
          <cell r="D117">
            <v>1711</v>
          </cell>
          <cell r="F117">
            <v>12701</v>
          </cell>
        </row>
        <row r="118">
          <cell r="B118" t="str">
            <v>950</v>
          </cell>
          <cell r="C118" t="str">
            <v>Watauga County</v>
          </cell>
          <cell r="D118">
            <v>4386</v>
          </cell>
          <cell r="F118">
            <v>32558</v>
          </cell>
        </row>
        <row r="119">
          <cell r="B119" t="str">
            <v>960</v>
          </cell>
          <cell r="C119" t="str">
            <v>Wayne County</v>
          </cell>
          <cell r="D119">
            <v>19303</v>
          </cell>
          <cell r="F119">
            <v>143291</v>
          </cell>
        </row>
        <row r="120">
          <cell r="B120" t="str">
            <v>970</v>
          </cell>
          <cell r="C120" t="str">
            <v>Wilkes County</v>
          </cell>
          <cell r="D120">
            <v>9928</v>
          </cell>
          <cell r="F120">
            <v>73698</v>
          </cell>
        </row>
        <row r="121">
          <cell r="B121" t="str">
            <v>980</v>
          </cell>
          <cell r="C121" t="str">
            <v>Wilson County</v>
          </cell>
          <cell r="D121">
            <v>12497</v>
          </cell>
          <cell r="F121">
            <v>92768</v>
          </cell>
        </row>
        <row r="122">
          <cell r="B122" t="str">
            <v>990</v>
          </cell>
          <cell r="C122" t="str">
            <v>Yadkin County</v>
          </cell>
          <cell r="D122">
            <v>5484</v>
          </cell>
          <cell r="F122">
            <v>40709</v>
          </cell>
        </row>
        <row r="123">
          <cell r="B123" t="str">
            <v>995</v>
          </cell>
          <cell r="C123" t="str">
            <v>Yancey County</v>
          </cell>
          <cell r="D123">
            <v>2313</v>
          </cell>
          <cell r="F123">
            <v>17170</v>
          </cell>
        </row>
        <row r="124">
          <cell r="D124">
            <v>1456119</v>
          </cell>
          <cell r="F124">
            <v>10809098</v>
          </cell>
        </row>
        <row r="127">
          <cell r="C127" t="str">
            <v>4th Qtr Supplement Funding Summary</v>
          </cell>
        </row>
        <row r="128">
          <cell r="D128" t="str">
            <v>Total Distribution</v>
          </cell>
          <cell r="F128">
            <v>10809098</v>
          </cell>
        </row>
        <row r="129">
          <cell r="D129" t="str">
            <v xml:space="preserve">100% distributed to </v>
          </cell>
        </row>
        <row r="130">
          <cell r="D130" t="str">
            <v>all LEAs</v>
          </cell>
          <cell r="F130">
            <v>10809098</v>
          </cell>
        </row>
        <row r="131">
          <cell r="D131" t="str">
            <v>Total ADM</v>
          </cell>
          <cell r="F131">
            <v>1456119</v>
          </cell>
        </row>
        <row r="132">
          <cell r="D132" t="str">
            <v>$ per ADM</v>
          </cell>
          <cell r="F132">
            <v>7.4232243381207166</v>
          </cell>
        </row>
        <row r="133">
          <cell r="D133" t="str">
            <v>adjustment</v>
          </cell>
          <cell r="F133">
            <v>4.4035479936027997E-6</v>
          </cell>
        </row>
        <row r="134">
          <cell r="D134" t="str">
            <v>$ per ADM</v>
          </cell>
          <cell r="F134">
            <v>7.4232287416687104</v>
          </cell>
        </row>
        <row r="135">
          <cell r="D135" t="str">
            <v>reconcile</v>
          </cell>
          <cell r="F135">
            <v>0</v>
          </cell>
        </row>
      </sheetData>
      <sheetData sheetId="3">
        <row r="8">
          <cell r="F8">
            <v>181210</v>
          </cell>
        </row>
        <row r="9">
          <cell r="F9">
            <v>42377</v>
          </cell>
        </row>
        <row r="10">
          <cell r="F10">
            <v>11620</v>
          </cell>
        </row>
        <row r="11">
          <cell r="F11">
            <v>28802</v>
          </cell>
        </row>
        <row r="12">
          <cell r="F12">
            <v>25434</v>
          </cell>
        </row>
        <row r="13">
          <cell r="F13">
            <v>17270</v>
          </cell>
        </row>
        <row r="14">
          <cell r="F14">
            <v>56168</v>
          </cell>
        </row>
        <row r="15">
          <cell r="F15">
            <v>21109</v>
          </cell>
        </row>
        <row r="16">
          <cell r="F16">
            <v>37852</v>
          </cell>
        </row>
        <row r="17">
          <cell r="F17">
            <v>100325</v>
          </cell>
        </row>
        <row r="18">
          <cell r="F18">
            <v>204625</v>
          </cell>
        </row>
        <row r="19">
          <cell r="F19">
            <v>34532</v>
          </cell>
        </row>
        <row r="20">
          <cell r="F20">
            <v>102568</v>
          </cell>
        </row>
        <row r="21">
          <cell r="F21">
            <v>243563</v>
          </cell>
        </row>
        <row r="22">
          <cell r="F22">
            <v>33088</v>
          </cell>
        </row>
        <row r="23">
          <cell r="F23">
            <v>10191</v>
          </cell>
        </row>
        <row r="24">
          <cell r="F24">
            <v>97325</v>
          </cell>
        </row>
        <row r="25">
          <cell r="F25">
            <v>15347</v>
          </cell>
        </row>
        <row r="26">
          <cell r="F26">
            <v>67604</v>
          </cell>
        </row>
        <row r="27">
          <cell r="F27">
            <v>22043</v>
          </cell>
        </row>
        <row r="28">
          <cell r="F28">
            <v>134969</v>
          </cell>
        </row>
        <row r="29">
          <cell r="F29">
            <v>34445</v>
          </cell>
        </row>
        <row r="30">
          <cell r="F30">
            <v>25371</v>
          </cell>
        </row>
        <row r="31">
          <cell r="F31">
            <v>66814</v>
          </cell>
        </row>
        <row r="32">
          <cell r="F32">
            <v>26496</v>
          </cell>
        </row>
        <row r="33">
          <cell r="F33">
            <v>17837</v>
          </cell>
        </row>
        <row r="34">
          <cell r="F34">
            <v>10830</v>
          </cell>
        </row>
        <row r="35">
          <cell r="F35">
            <v>120532</v>
          </cell>
        </row>
        <row r="36">
          <cell r="F36">
            <v>48938</v>
          </cell>
        </row>
        <row r="37">
          <cell r="F37">
            <v>18028</v>
          </cell>
        </row>
        <row r="38">
          <cell r="F38">
            <v>115928</v>
          </cell>
        </row>
        <row r="39">
          <cell r="F39">
            <v>415012</v>
          </cell>
        </row>
        <row r="40">
          <cell r="F40">
            <v>31300</v>
          </cell>
        </row>
        <row r="41">
          <cell r="F41">
            <v>40135</v>
          </cell>
        </row>
        <row r="42">
          <cell r="F42">
            <v>159335</v>
          </cell>
        </row>
        <row r="43">
          <cell r="F43">
            <v>24652</v>
          </cell>
        </row>
        <row r="44">
          <cell r="F44">
            <v>18739</v>
          </cell>
        </row>
        <row r="45">
          <cell r="F45">
            <v>51164</v>
          </cell>
        </row>
        <row r="46">
          <cell r="F46">
            <v>78857</v>
          </cell>
        </row>
        <row r="47">
          <cell r="F47">
            <v>270601</v>
          </cell>
        </row>
        <row r="48">
          <cell r="F48">
            <v>48946</v>
          </cell>
        </row>
        <row r="49">
          <cell r="F49">
            <v>428571</v>
          </cell>
        </row>
        <row r="50">
          <cell r="F50">
            <v>70070</v>
          </cell>
        </row>
        <row r="51">
          <cell r="F51">
            <v>249740</v>
          </cell>
        </row>
        <row r="52">
          <cell r="F52">
            <v>13240</v>
          </cell>
        </row>
        <row r="53">
          <cell r="F53">
            <v>9601</v>
          </cell>
        </row>
        <row r="54">
          <cell r="F54">
            <v>65234</v>
          </cell>
        </row>
        <row r="55">
          <cell r="F55">
            <v>25107</v>
          </cell>
        </row>
        <row r="56">
          <cell r="F56">
            <v>576222</v>
          </cell>
        </row>
        <row r="57">
          <cell r="F57">
            <v>26073</v>
          </cell>
        </row>
        <row r="58">
          <cell r="F58">
            <v>24221</v>
          </cell>
        </row>
        <row r="59">
          <cell r="F59">
            <v>8380</v>
          </cell>
        </row>
        <row r="60">
          <cell r="F60">
            <v>162870</v>
          </cell>
        </row>
        <row r="61">
          <cell r="F61">
            <v>60142</v>
          </cell>
        </row>
        <row r="62">
          <cell r="F62">
            <v>108936</v>
          </cell>
        </row>
        <row r="63">
          <cell r="F63">
            <v>24668</v>
          </cell>
        </row>
        <row r="64">
          <cell r="F64">
            <v>66758</v>
          </cell>
        </row>
        <row r="65">
          <cell r="F65">
            <v>4741</v>
          </cell>
        </row>
        <row r="66">
          <cell r="F66">
            <v>167331</v>
          </cell>
        </row>
        <row r="67">
          <cell r="F67">
            <v>48195</v>
          </cell>
        </row>
        <row r="68">
          <cell r="F68">
            <v>29680</v>
          </cell>
        </row>
        <row r="69">
          <cell r="F69">
            <v>272110</v>
          </cell>
        </row>
        <row r="70">
          <cell r="F70">
            <v>8898</v>
          </cell>
        </row>
        <row r="71">
          <cell r="F71">
            <v>81227</v>
          </cell>
        </row>
        <row r="72">
          <cell r="F72">
            <v>73367</v>
          </cell>
        </row>
        <row r="73">
          <cell r="F73">
            <v>92488</v>
          </cell>
        </row>
        <row r="74">
          <cell r="F74">
            <v>34748</v>
          </cell>
        </row>
        <row r="75">
          <cell r="F75">
            <v>20047</v>
          </cell>
        </row>
        <row r="76">
          <cell r="F76">
            <v>27190</v>
          </cell>
        </row>
        <row r="77">
          <cell r="F77">
            <v>51100</v>
          </cell>
        </row>
        <row r="78">
          <cell r="F78">
            <v>1154152</v>
          </cell>
        </row>
        <row r="79">
          <cell r="F79">
            <v>15770</v>
          </cell>
        </row>
        <row r="80">
          <cell r="F80">
            <v>33208</v>
          </cell>
        </row>
        <row r="81">
          <cell r="F81">
            <v>103637</v>
          </cell>
        </row>
        <row r="82">
          <cell r="F82">
            <v>128585</v>
          </cell>
        </row>
        <row r="83">
          <cell r="F83">
            <v>206317</v>
          </cell>
        </row>
        <row r="84">
          <cell r="F84">
            <v>16281</v>
          </cell>
        </row>
        <row r="85">
          <cell r="F85">
            <v>207578</v>
          </cell>
        </row>
        <row r="86">
          <cell r="F86">
            <v>61435</v>
          </cell>
        </row>
        <row r="87">
          <cell r="F87">
            <v>98585</v>
          </cell>
        </row>
        <row r="88">
          <cell r="F88">
            <v>10167</v>
          </cell>
        </row>
        <row r="89">
          <cell r="F89">
            <v>45314</v>
          </cell>
        </row>
        <row r="90">
          <cell r="F90">
            <v>72098</v>
          </cell>
        </row>
        <row r="91">
          <cell r="F91">
            <v>14365</v>
          </cell>
        </row>
        <row r="92">
          <cell r="F92">
            <v>36887</v>
          </cell>
        </row>
        <row r="93">
          <cell r="F93">
            <v>190587</v>
          </cell>
        </row>
        <row r="94">
          <cell r="F94">
            <v>18156</v>
          </cell>
        </row>
        <row r="95">
          <cell r="F95">
            <v>144762</v>
          </cell>
        </row>
        <row r="96">
          <cell r="F96">
            <v>38004</v>
          </cell>
        </row>
        <row r="97">
          <cell r="F97">
            <v>61475</v>
          </cell>
        </row>
        <row r="98">
          <cell r="F98">
            <v>188105</v>
          </cell>
        </row>
        <row r="99">
          <cell r="F99">
            <v>105018</v>
          </cell>
        </row>
        <row r="100">
          <cell r="F100">
            <v>158313</v>
          </cell>
        </row>
        <row r="101">
          <cell r="F101">
            <v>68179</v>
          </cell>
        </row>
        <row r="102">
          <cell r="F102">
            <v>68738</v>
          </cell>
        </row>
        <row r="103">
          <cell r="F103">
            <v>24381</v>
          </cell>
        </row>
        <row r="104">
          <cell r="F104">
            <v>48435</v>
          </cell>
        </row>
        <row r="105">
          <cell r="F105">
            <v>69161</v>
          </cell>
        </row>
        <row r="106">
          <cell r="F106">
            <v>52337</v>
          </cell>
        </row>
        <row r="107">
          <cell r="F107">
            <v>67022</v>
          </cell>
        </row>
        <row r="108">
          <cell r="F108">
            <v>9944</v>
          </cell>
        </row>
        <row r="109">
          <cell r="F109">
            <v>13591</v>
          </cell>
        </row>
        <row r="110">
          <cell r="F110">
            <v>16496</v>
          </cell>
        </row>
        <row r="111">
          <cell r="F111">
            <v>28204</v>
          </cell>
        </row>
        <row r="112">
          <cell r="F112">
            <v>4477</v>
          </cell>
        </row>
        <row r="113">
          <cell r="F113">
            <v>336027</v>
          </cell>
        </row>
        <row r="114">
          <cell r="F114">
            <v>52577</v>
          </cell>
        </row>
        <row r="115">
          <cell r="F115">
            <v>1246640</v>
          </cell>
        </row>
        <row r="116">
          <cell r="F116">
            <v>18986</v>
          </cell>
        </row>
        <row r="117">
          <cell r="F117">
            <v>13655</v>
          </cell>
        </row>
        <row r="118">
          <cell r="F118">
            <v>35003</v>
          </cell>
        </row>
        <row r="119">
          <cell r="F119">
            <v>154051</v>
          </cell>
        </row>
        <row r="120">
          <cell r="F120">
            <v>79232</v>
          </cell>
        </row>
        <row r="121">
          <cell r="F121">
            <v>99735</v>
          </cell>
        </row>
        <row r="122">
          <cell r="F122">
            <v>43766</v>
          </cell>
        </row>
        <row r="123">
          <cell r="F123">
            <v>18459</v>
          </cell>
        </row>
      </sheetData>
      <sheetData sheetId="4"/>
      <sheetData sheetId="5">
        <row r="8">
          <cell r="F8">
            <v>373447</v>
          </cell>
        </row>
        <row r="9">
          <cell r="F9">
            <v>87334</v>
          </cell>
        </row>
        <row r="10">
          <cell r="F10">
            <v>23947</v>
          </cell>
        </row>
        <row r="11">
          <cell r="F11">
            <v>59357</v>
          </cell>
        </row>
        <row r="12">
          <cell r="F12">
            <v>52417</v>
          </cell>
        </row>
        <row r="13">
          <cell r="F13">
            <v>35591</v>
          </cell>
        </row>
        <row r="14">
          <cell r="F14">
            <v>115754</v>
          </cell>
        </row>
        <row r="15">
          <cell r="F15">
            <v>43502</v>
          </cell>
        </row>
        <row r="16">
          <cell r="F16">
            <v>78008</v>
          </cell>
        </row>
        <row r="17">
          <cell r="F17">
            <v>206756</v>
          </cell>
        </row>
        <row r="18">
          <cell r="F18">
            <v>421702</v>
          </cell>
        </row>
        <row r="19">
          <cell r="F19">
            <v>71166</v>
          </cell>
        </row>
        <row r="20">
          <cell r="F20">
            <v>211377</v>
          </cell>
        </row>
        <row r="21">
          <cell r="F21">
            <v>501948</v>
          </cell>
        </row>
        <row r="22">
          <cell r="F22">
            <v>68189</v>
          </cell>
        </row>
        <row r="23">
          <cell r="F23">
            <v>21003</v>
          </cell>
        </row>
        <row r="24">
          <cell r="F24">
            <v>200572</v>
          </cell>
        </row>
        <row r="25">
          <cell r="F25">
            <v>31628</v>
          </cell>
        </row>
        <row r="26">
          <cell r="F26">
            <v>139323</v>
          </cell>
        </row>
        <row r="27">
          <cell r="F27">
            <v>45427</v>
          </cell>
        </row>
        <row r="28">
          <cell r="F28">
            <v>278153</v>
          </cell>
        </row>
        <row r="29">
          <cell r="F29">
            <v>70985</v>
          </cell>
        </row>
        <row r="30">
          <cell r="F30">
            <v>52285</v>
          </cell>
        </row>
        <row r="31">
          <cell r="F31">
            <v>137695</v>
          </cell>
        </row>
        <row r="32">
          <cell r="F32">
            <v>54604</v>
          </cell>
        </row>
        <row r="33">
          <cell r="F33">
            <v>36759</v>
          </cell>
        </row>
        <row r="34">
          <cell r="F34">
            <v>22319</v>
          </cell>
        </row>
        <row r="35">
          <cell r="F35">
            <v>248400</v>
          </cell>
        </row>
        <row r="36">
          <cell r="F36">
            <v>100853</v>
          </cell>
        </row>
        <row r="37">
          <cell r="F37">
            <v>37154</v>
          </cell>
        </row>
        <row r="38">
          <cell r="F38">
            <v>238910</v>
          </cell>
        </row>
        <row r="39">
          <cell r="F39">
            <v>855280</v>
          </cell>
        </row>
        <row r="40">
          <cell r="F40">
            <v>64505</v>
          </cell>
        </row>
        <row r="41">
          <cell r="F41">
            <v>82712</v>
          </cell>
        </row>
        <row r="42">
          <cell r="F42">
            <v>328365</v>
          </cell>
        </row>
        <row r="43">
          <cell r="F43">
            <v>50805</v>
          </cell>
        </row>
        <row r="44">
          <cell r="F44">
            <v>38618</v>
          </cell>
        </row>
        <row r="45">
          <cell r="F45">
            <v>105442</v>
          </cell>
        </row>
        <row r="46">
          <cell r="F46">
            <v>162513</v>
          </cell>
        </row>
        <row r="47">
          <cell r="F47">
            <v>557670</v>
          </cell>
        </row>
        <row r="48">
          <cell r="F48">
            <v>100870</v>
          </cell>
        </row>
        <row r="49">
          <cell r="F49">
            <v>883223</v>
          </cell>
        </row>
        <row r="50">
          <cell r="F50">
            <v>144405</v>
          </cell>
        </row>
        <row r="51">
          <cell r="F51">
            <v>514678</v>
          </cell>
        </row>
        <row r="52">
          <cell r="F52">
            <v>27286</v>
          </cell>
        </row>
        <row r="53">
          <cell r="F53">
            <v>19786</v>
          </cell>
        </row>
        <row r="54">
          <cell r="F54">
            <v>134438</v>
          </cell>
        </row>
        <row r="55">
          <cell r="F55">
            <v>51742</v>
          </cell>
        </row>
        <row r="56">
          <cell r="F56">
            <v>1187510</v>
          </cell>
        </row>
        <row r="57">
          <cell r="F57">
            <v>53733</v>
          </cell>
        </row>
        <row r="58">
          <cell r="F58">
            <v>49917</v>
          </cell>
        </row>
        <row r="59">
          <cell r="F59">
            <v>17269</v>
          </cell>
        </row>
        <row r="60">
          <cell r="F60">
            <v>335651</v>
          </cell>
        </row>
        <row r="61">
          <cell r="F61">
            <v>123945</v>
          </cell>
        </row>
        <row r="62">
          <cell r="F62">
            <v>224502</v>
          </cell>
        </row>
        <row r="63">
          <cell r="F63">
            <v>50838</v>
          </cell>
        </row>
        <row r="64">
          <cell r="F64">
            <v>137580</v>
          </cell>
        </row>
        <row r="65">
          <cell r="F65">
            <v>9770</v>
          </cell>
        </row>
        <row r="66">
          <cell r="F66">
            <v>344845</v>
          </cell>
        </row>
        <row r="67">
          <cell r="F67">
            <v>99324</v>
          </cell>
        </row>
        <row r="68">
          <cell r="F68">
            <v>61167</v>
          </cell>
        </row>
        <row r="69">
          <cell r="F69">
            <v>560779</v>
          </cell>
        </row>
        <row r="70">
          <cell r="F70">
            <v>18338</v>
          </cell>
        </row>
        <row r="71">
          <cell r="F71">
            <v>167398</v>
          </cell>
        </row>
        <row r="72">
          <cell r="F72">
            <v>151198</v>
          </cell>
        </row>
        <row r="73">
          <cell r="F73">
            <v>190605</v>
          </cell>
        </row>
        <row r="74">
          <cell r="F74">
            <v>71610</v>
          </cell>
        </row>
        <row r="75">
          <cell r="F75">
            <v>41315</v>
          </cell>
        </row>
        <row r="76">
          <cell r="F76">
            <v>56035</v>
          </cell>
        </row>
        <row r="77">
          <cell r="F77">
            <v>105310</v>
          </cell>
        </row>
        <row r="78">
          <cell r="F78">
            <v>2378540</v>
          </cell>
        </row>
        <row r="79">
          <cell r="F79">
            <v>32499</v>
          </cell>
        </row>
        <row r="80">
          <cell r="F80">
            <v>68436</v>
          </cell>
        </row>
        <row r="81">
          <cell r="F81">
            <v>213581</v>
          </cell>
        </row>
        <row r="82">
          <cell r="F82">
            <v>264995</v>
          </cell>
        </row>
        <row r="83">
          <cell r="F83">
            <v>425189</v>
          </cell>
        </row>
        <row r="84">
          <cell r="F84">
            <v>33552</v>
          </cell>
        </row>
        <row r="85">
          <cell r="F85">
            <v>427788</v>
          </cell>
        </row>
        <row r="86">
          <cell r="F86">
            <v>126609</v>
          </cell>
        </row>
        <row r="87">
          <cell r="F87">
            <v>203170</v>
          </cell>
        </row>
        <row r="88">
          <cell r="F88">
            <v>20954</v>
          </cell>
        </row>
        <row r="89">
          <cell r="F89">
            <v>93386</v>
          </cell>
        </row>
        <row r="90">
          <cell r="F90">
            <v>148583</v>
          </cell>
        </row>
        <row r="91">
          <cell r="F91">
            <v>29605</v>
          </cell>
        </row>
        <row r="92">
          <cell r="F92">
            <v>76018</v>
          </cell>
        </row>
        <row r="93">
          <cell r="F93">
            <v>392772</v>
          </cell>
        </row>
        <row r="94">
          <cell r="F94">
            <v>37417</v>
          </cell>
        </row>
        <row r="95">
          <cell r="F95">
            <v>298333</v>
          </cell>
        </row>
        <row r="96">
          <cell r="F96">
            <v>78321</v>
          </cell>
        </row>
        <row r="97">
          <cell r="F97">
            <v>126692</v>
          </cell>
        </row>
        <row r="98">
          <cell r="F98">
            <v>387657</v>
          </cell>
        </row>
        <row r="99">
          <cell r="F99">
            <v>216427</v>
          </cell>
        </row>
        <row r="100">
          <cell r="F100">
            <v>326260</v>
          </cell>
        </row>
        <row r="101">
          <cell r="F101">
            <v>140507</v>
          </cell>
        </row>
        <row r="102">
          <cell r="F102">
            <v>141658</v>
          </cell>
        </row>
        <row r="103">
          <cell r="F103">
            <v>50246</v>
          </cell>
        </row>
        <row r="104">
          <cell r="F104">
            <v>99817</v>
          </cell>
        </row>
        <row r="105">
          <cell r="F105">
            <v>142530</v>
          </cell>
        </row>
        <row r="106">
          <cell r="F106">
            <v>107860</v>
          </cell>
        </row>
        <row r="107">
          <cell r="F107">
            <v>138122</v>
          </cell>
        </row>
        <row r="108">
          <cell r="F108">
            <v>20493</v>
          </cell>
        </row>
        <row r="109">
          <cell r="F109">
            <v>28009</v>
          </cell>
        </row>
        <row r="110">
          <cell r="F110">
            <v>33996</v>
          </cell>
        </row>
        <row r="111">
          <cell r="F111">
            <v>58124</v>
          </cell>
        </row>
        <row r="112">
          <cell r="F112">
            <v>9227</v>
          </cell>
        </row>
        <row r="113">
          <cell r="F113">
            <v>692503</v>
          </cell>
        </row>
        <row r="114">
          <cell r="F114">
            <v>108353</v>
          </cell>
        </row>
        <row r="115">
          <cell r="F115">
            <v>2569145</v>
          </cell>
        </row>
        <row r="116">
          <cell r="F116">
            <v>39128</v>
          </cell>
        </row>
        <row r="117">
          <cell r="F117">
            <v>28141</v>
          </cell>
        </row>
        <row r="118">
          <cell r="F118">
            <v>72137</v>
          </cell>
        </row>
        <row r="119">
          <cell r="F119">
            <v>317477</v>
          </cell>
        </row>
        <row r="120">
          <cell r="F120">
            <v>163286</v>
          </cell>
        </row>
        <row r="121">
          <cell r="F121">
            <v>205539</v>
          </cell>
        </row>
        <row r="122">
          <cell r="F122">
            <v>90196</v>
          </cell>
        </row>
        <row r="123">
          <cell r="F123">
            <v>38042</v>
          </cell>
        </row>
      </sheetData>
      <sheetData sheetId="6"/>
      <sheetData sheetId="7">
        <row r="8">
          <cell r="F8">
            <v>333082</v>
          </cell>
        </row>
        <row r="9">
          <cell r="F9">
            <v>77894</v>
          </cell>
        </row>
        <row r="10">
          <cell r="F10">
            <v>21359</v>
          </cell>
        </row>
        <row r="11">
          <cell r="F11">
            <v>52942</v>
          </cell>
        </row>
        <row r="12">
          <cell r="F12">
            <v>46751</v>
          </cell>
        </row>
        <row r="13">
          <cell r="F13">
            <v>31744</v>
          </cell>
        </row>
        <row r="14">
          <cell r="F14">
            <v>103243</v>
          </cell>
        </row>
        <row r="15">
          <cell r="F15">
            <v>38800</v>
          </cell>
        </row>
        <row r="16">
          <cell r="F16">
            <v>69577</v>
          </cell>
        </row>
        <row r="17">
          <cell r="F17">
            <v>184408</v>
          </cell>
        </row>
        <row r="18">
          <cell r="F18">
            <v>376122</v>
          </cell>
        </row>
        <row r="19">
          <cell r="F19">
            <v>63474</v>
          </cell>
        </row>
        <row r="20">
          <cell r="F20">
            <v>188530</v>
          </cell>
        </row>
        <row r="21">
          <cell r="F21">
            <v>447693</v>
          </cell>
        </row>
        <row r="22">
          <cell r="F22">
            <v>60819</v>
          </cell>
        </row>
        <row r="23">
          <cell r="F23">
            <v>18733</v>
          </cell>
        </row>
        <row r="24">
          <cell r="F24">
            <v>178892</v>
          </cell>
        </row>
        <row r="25">
          <cell r="F25">
            <v>28209</v>
          </cell>
        </row>
        <row r="26">
          <cell r="F26">
            <v>124264</v>
          </cell>
        </row>
        <row r="27">
          <cell r="F27">
            <v>40517</v>
          </cell>
        </row>
        <row r="28">
          <cell r="F28">
            <v>248088</v>
          </cell>
        </row>
        <row r="29">
          <cell r="F29">
            <v>63313</v>
          </cell>
        </row>
        <row r="30">
          <cell r="F30">
            <v>46634</v>
          </cell>
        </row>
        <row r="31">
          <cell r="F31">
            <v>122812</v>
          </cell>
        </row>
        <row r="32">
          <cell r="F32">
            <v>48702</v>
          </cell>
        </row>
        <row r="33">
          <cell r="F33">
            <v>32786</v>
          </cell>
        </row>
        <row r="34">
          <cell r="F34">
            <v>19906</v>
          </cell>
        </row>
        <row r="35">
          <cell r="F35">
            <v>221551</v>
          </cell>
        </row>
        <row r="36">
          <cell r="F36">
            <v>89952</v>
          </cell>
        </row>
        <row r="37">
          <cell r="F37">
            <v>33138</v>
          </cell>
        </row>
        <row r="38">
          <cell r="F38">
            <v>213087</v>
          </cell>
        </row>
        <row r="39">
          <cell r="F39">
            <v>762834</v>
          </cell>
        </row>
        <row r="40">
          <cell r="F40">
            <v>57533</v>
          </cell>
        </row>
        <row r="41">
          <cell r="F41">
            <v>73772</v>
          </cell>
        </row>
        <row r="42">
          <cell r="F42">
            <v>292873</v>
          </cell>
        </row>
        <row r="43">
          <cell r="F43">
            <v>45314</v>
          </cell>
        </row>
        <row r="44">
          <cell r="F44">
            <v>34444</v>
          </cell>
        </row>
        <row r="45">
          <cell r="F45">
            <v>94045</v>
          </cell>
        </row>
        <row r="46">
          <cell r="F46">
            <v>144948</v>
          </cell>
        </row>
        <row r="47">
          <cell r="F47">
            <v>497393</v>
          </cell>
        </row>
        <row r="48">
          <cell r="F48">
            <v>89967</v>
          </cell>
        </row>
        <row r="49">
          <cell r="F49">
            <v>787758</v>
          </cell>
        </row>
        <row r="50">
          <cell r="F50">
            <v>128797</v>
          </cell>
        </row>
        <row r="51">
          <cell r="F51">
            <v>459047</v>
          </cell>
        </row>
        <row r="52">
          <cell r="F52">
            <v>24336</v>
          </cell>
        </row>
        <row r="53">
          <cell r="F53">
            <v>17647</v>
          </cell>
        </row>
        <row r="54">
          <cell r="F54">
            <v>119907</v>
          </cell>
        </row>
        <row r="55">
          <cell r="F55">
            <v>46150</v>
          </cell>
        </row>
        <row r="56">
          <cell r="F56">
            <v>1059155</v>
          </cell>
        </row>
        <row r="57">
          <cell r="F57">
            <v>47925</v>
          </cell>
        </row>
        <row r="58">
          <cell r="F58">
            <v>44521</v>
          </cell>
        </row>
        <row r="59">
          <cell r="F59">
            <v>15403</v>
          </cell>
        </row>
        <row r="60">
          <cell r="F60">
            <v>299372</v>
          </cell>
        </row>
        <row r="61">
          <cell r="F61">
            <v>110548</v>
          </cell>
        </row>
        <row r="62">
          <cell r="F62">
            <v>200236</v>
          </cell>
        </row>
        <row r="63">
          <cell r="F63">
            <v>45343</v>
          </cell>
        </row>
        <row r="64">
          <cell r="F64">
            <v>122709</v>
          </cell>
        </row>
        <row r="65">
          <cell r="F65">
            <v>8714</v>
          </cell>
        </row>
        <row r="66">
          <cell r="F66">
            <v>307572</v>
          </cell>
        </row>
        <row r="67">
          <cell r="F67">
            <v>88588</v>
          </cell>
        </row>
        <row r="68">
          <cell r="F68">
            <v>54555</v>
          </cell>
        </row>
        <row r="69">
          <cell r="F69">
            <v>500165</v>
          </cell>
        </row>
        <row r="70">
          <cell r="F70">
            <v>16356</v>
          </cell>
        </row>
        <row r="71">
          <cell r="F71">
            <v>149304</v>
          </cell>
        </row>
        <row r="72">
          <cell r="F72">
            <v>134855</v>
          </cell>
        </row>
        <row r="73">
          <cell r="F73">
            <v>170003</v>
          </cell>
        </row>
        <row r="74">
          <cell r="F74">
            <v>63870</v>
          </cell>
        </row>
        <row r="75">
          <cell r="F75">
            <v>36849</v>
          </cell>
        </row>
        <row r="76">
          <cell r="F76">
            <v>49978</v>
          </cell>
        </row>
        <row r="77">
          <cell r="F77">
            <v>93928</v>
          </cell>
        </row>
        <row r="78">
          <cell r="F78">
            <v>2121449</v>
          </cell>
        </row>
        <row r="79">
          <cell r="F79">
            <v>28987</v>
          </cell>
        </row>
        <row r="80">
          <cell r="F80">
            <v>61039</v>
          </cell>
        </row>
        <row r="81">
          <cell r="F81">
            <v>190496</v>
          </cell>
        </row>
        <row r="82">
          <cell r="F82">
            <v>236352</v>
          </cell>
        </row>
        <row r="83">
          <cell r="F83">
            <v>379232</v>
          </cell>
        </row>
        <row r="84">
          <cell r="F84">
            <v>29925</v>
          </cell>
        </row>
        <row r="85">
          <cell r="F85">
            <v>381549</v>
          </cell>
        </row>
        <row r="86">
          <cell r="F86">
            <v>112924</v>
          </cell>
        </row>
        <row r="87">
          <cell r="F87">
            <v>181210</v>
          </cell>
        </row>
        <row r="88">
          <cell r="F88">
            <v>18689</v>
          </cell>
        </row>
        <row r="89">
          <cell r="F89">
            <v>83292</v>
          </cell>
        </row>
        <row r="90">
          <cell r="F90">
            <v>132523</v>
          </cell>
        </row>
        <row r="91">
          <cell r="F91">
            <v>26405</v>
          </cell>
        </row>
        <row r="92">
          <cell r="F92">
            <v>67802</v>
          </cell>
        </row>
        <row r="93">
          <cell r="F93">
            <v>350318</v>
          </cell>
        </row>
        <row r="94">
          <cell r="F94">
            <v>33373</v>
          </cell>
        </row>
        <row r="95">
          <cell r="F95">
            <v>266087</v>
          </cell>
        </row>
        <row r="96">
          <cell r="F96">
            <v>69855</v>
          </cell>
        </row>
        <row r="97">
          <cell r="F97">
            <v>112998</v>
          </cell>
        </row>
        <row r="98">
          <cell r="F98">
            <v>345756</v>
          </cell>
        </row>
        <row r="99">
          <cell r="F99">
            <v>193034</v>
          </cell>
        </row>
        <row r="100">
          <cell r="F100">
            <v>290995</v>
          </cell>
        </row>
        <row r="101">
          <cell r="F101">
            <v>125320</v>
          </cell>
        </row>
        <row r="102">
          <cell r="F102">
            <v>126347</v>
          </cell>
        </row>
        <row r="103">
          <cell r="F103">
            <v>44815</v>
          </cell>
        </row>
        <row r="104">
          <cell r="F104">
            <v>89028</v>
          </cell>
        </row>
        <row r="105">
          <cell r="F105">
            <v>127124</v>
          </cell>
        </row>
        <row r="106">
          <cell r="F106">
            <v>96201</v>
          </cell>
        </row>
        <row r="107">
          <cell r="F107">
            <v>123193</v>
          </cell>
        </row>
        <row r="108">
          <cell r="F108">
            <v>18278</v>
          </cell>
        </row>
        <row r="109">
          <cell r="F109">
            <v>24982</v>
          </cell>
        </row>
        <row r="110">
          <cell r="F110">
            <v>30322</v>
          </cell>
        </row>
        <row r="111">
          <cell r="F111">
            <v>51841</v>
          </cell>
        </row>
        <row r="112">
          <cell r="F112">
            <v>8229</v>
          </cell>
        </row>
        <row r="113">
          <cell r="F113">
            <v>617652</v>
          </cell>
        </row>
        <row r="114">
          <cell r="F114">
            <v>96642</v>
          </cell>
        </row>
        <row r="115">
          <cell r="F115">
            <v>2291452</v>
          </cell>
        </row>
        <row r="116">
          <cell r="F116">
            <v>34898</v>
          </cell>
        </row>
        <row r="117">
          <cell r="F117">
            <v>25099</v>
          </cell>
        </row>
        <row r="118">
          <cell r="F118">
            <v>64340</v>
          </cell>
        </row>
        <row r="119">
          <cell r="F119">
            <v>283162</v>
          </cell>
        </row>
        <row r="120">
          <cell r="F120">
            <v>145637</v>
          </cell>
        </row>
        <row r="121">
          <cell r="F121">
            <v>183323</v>
          </cell>
        </row>
        <row r="122">
          <cell r="F122">
            <v>80447</v>
          </cell>
        </row>
        <row r="123">
          <cell r="F123">
            <v>33930</v>
          </cell>
        </row>
      </sheetData>
      <sheetData sheetId="8"/>
      <sheetData sheetId="9">
        <row r="8">
          <cell r="F8">
            <v>479671</v>
          </cell>
        </row>
        <row r="9">
          <cell r="F9">
            <v>112175</v>
          </cell>
        </row>
        <row r="10">
          <cell r="F10">
            <v>30758</v>
          </cell>
        </row>
        <row r="11">
          <cell r="F11">
            <v>76241</v>
          </cell>
        </row>
        <row r="12">
          <cell r="F12">
            <v>67326</v>
          </cell>
        </row>
        <row r="13">
          <cell r="F13">
            <v>45715</v>
          </cell>
        </row>
        <row r="14">
          <cell r="F14">
            <v>148680</v>
          </cell>
        </row>
        <row r="15">
          <cell r="F15">
            <v>55876</v>
          </cell>
        </row>
        <row r="16">
          <cell r="F16">
            <v>100197</v>
          </cell>
        </row>
        <row r="17">
          <cell r="F17">
            <v>265566</v>
          </cell>
        </row>
        <row r="18">
          <cell r="F18">
            <v>541652</v>
          </cell>
        </row>
        <row r="19">
          <cell r="F19">
            <v>91409</v>
          </cell>
        </row>
        <row r="20">
          <cell r="F20">
            <v>271502</v>
          </cell>
        </row>
        <row r="21">
          <cell r="F21">
            <v>644722</v>
          </cell>
        </row>
        <row r="22">
          <cell r="F22">
            <v>87585</v>
          </cell>
        </row>
        <row r="23">
          <cell r="F23">
            <v>26977</v>
          </cell>
        </row>
        <row r="24">
          <cell r="F24">
            <v>257623</v>
          </cell>
        </row>
        <row r="25">
          <cell r="F25">
            <v>40624</v>
          </cell>
        </row>
        <row r="26">
          <cell r="F26">
            <v>178952</v>
          </cell>
        </row>
        <row r="27">
          <cell r="F27">
            <v>58348</v>
          </cell>
        </row>
        <row r="28">
          <cell r="F28">
            <v>357271</v>
          </cell>
        </row>
        <row r="29">
          <cell r="F29">
            <v>91177</v>
          </cell>
        </row>
        <row r="30">
          <cell r="F30">
            <v>67157</v>
          </cell>
        </row>
        <row r="31">
          <cell r="F31">
            <v>176861</v>
          </cell>
        </row>
        <row r="32">
          <cell r="F32">
            <v>70136</v>
          </cell>
        </row>
        <row r="33">
          <cell r="F33">
            <v>47215</v>
          </cell>
        </row>
        <row r="34">
          <cell r="F34">
            <v>28667</v>
          </cell>
        </row>
        <row r="35">
          <cell r="F35">
            <v>319055</v>
          </cell>
        </row>
        <row r="36">
          <cell r="F36">
            <v>129540</v>
          </cell>
        </row>
        <row r="37">
          <cell r="F37">
            <v>47722</v>
          </cell>
        </row>
        <row r="38">
          <cell r="F38">
            <v>306866</v>
          </cell>
        </row>
        <row r="39">
          <cell r="F39">
            <v>1098557</v>
          </cell>
        </row>
        <row r="40">
          <cell r="F40">
            <v>82853</v>
          </cell>
        </row>
        <row r="41">
          <cell r="F41">
            <v>106239</v>
          </cell>
        </row>
        <row r="42">
          <cell r="F42">
            <v>421766</v>
          </cell>
        </row>
        <row r="43">
          <cell r="F43">
            <v>65256</v>
          </cell>
        </row>
        <row r="44">
          <cell r="F44">
            <v>49602</v>
          </cell>
        </row>
        <row r="45">
          <cell r="F45">
            <v>135434</v>
          </cell>
        </row>
        <row r="46">
          <cell r="F46">
            <v>208739</v>
          </cell>
        </row>
        <row r="47">
          <cell r="F47">
            <v>716295</v>
          </cell>
        </row>
        <row r="48">
          <cell r="F48">
            <v>129561</v>
          </cell>
        </row>
        <row r="49">
          <cell r="F49">
            <v>1134449</v>
          </cell>
        </row>
        <row r="50">
          <cell r="F50">
            <v>185480</v>
          </cell>
        </row>
        <row r="51">
          <cell r="F51">
            <v>661073</v>
          </cell>
        </row>
        <row r="52">
          <cell r="F52">
            <v>35047</v>
          </cell>
        </row>
        <row r="53">
          <cell r="F53">
            <v>25414</v>
          </cell>
        </row>
        <row r="54">
          <cell r="F54">
            <v>172678</v>
          </cell>
        </row>
        <row r="55">
          <cell r="F55">
            <v>66460</v>
          </cell>
        </row>
        <row r="56">
          <cell r="F56">
            <v>1525287</v>
          </cell>
        </row>
        <row r="57">
          <cell r="F57">
            <v>69016</v>
          </cell>
        </row>
        <row r="58">
          <cell r="F58">
            <v>64115</v>
          </cell>
        </row>
        <row r="59">
          <cell r="F59">
            <v>22182</v>
          </cell>
        </row>
        <row r="60">
          <cell r="F60">
            <v>431125</v>
          </cell>
        </row>
        <row r="61">
          <cell r="F61">
            <v>159200</v>
          </cell>
        </row>
        <row r="62">
          <cell r="F62">
            <v>288360</v>
          </cell>
        </row>
        <row r="63">
          <cell r="F63">
            <v>65298</v>
          </cell>
        </row>
        <row r="64">
          <cell r="F64">
            <v>176713</v>
          </cell>
        </row>
        <row r="65">
          <cell r="F65">
            <v>12548</v>
          </cell>
        </row>
        <row r="66">
          <cell r="F66">
            <v>442934</v>
          </cell>
        </row>
        <row r="67">
          <cell r="F67">
            <v>127576</v>
          </cell>
        </row>
        <row r="68">
          <cell r="F68">
            <v>78565</v>
          </cell>
        </row>
        <row r="69">
          <cell r="F69">
            <v>720288</v>
          </cell>
        </row>
        <row r="70">
          <cell r="F70">
            <v>23555</v>
          </cell>
        </row>
        <row r="71">
          <cell r="F71">
            <v>215013</v>
          </cell>
        </row>
        <row r="72">
          <cell r="F72">
            <v>194205</v>
          </cell>
        </row>
        <row r="73">
          <cell r="F73">
            <v>244821</v>
          </cell>
        </row>
        <row r="74">
          <cell r="F74">
            <v>91979</v>
          </cell>
        </row>
        <row r="75">
          <cell r="F75">
            <v>53067</v>
          </cell>
        </row>
        <row r="76">
          <cell r="F76">
            <v>71974</v>
          </cell>
        </row>
        <row r="77">
          <cell r="F77">
            <v>135265</v>
          </cell>
        </row>
        <row r="78">
          <cell r="F78">
            <v>3055096</v>
          </cell>
        </row>
        <row r="79">
          <cell r="F79">
            <v>41744</v>
          </cell>
        </row>
        <row r="80">
          <cell r="F80">
            <v>87902</v>
          </cell>
        </row>
        <row r="81">
          <cell r="F81">
            <v>274333</v>
          </cell>
        </row>
        <row r="82">
          <cell r="F82">
            <v>340370</v>
          </cell>
        </row>
        <row r="83">
          <cell r="F83">
            <v>546131</v>
          </cell>
        </row>
        <row r="84">
          <cell r="F84">
            <v>43096</v>
          </cell>
        </row>
        <row r="85">
          <cell r="F85">
            <v>549468</v>
          </cell>
        </row>
        <row r="86">
          <cell r="F86">
            <v>162622</v>
          </cell>
        </row>
        <row r="87">
          <cell r="F87">
            <v>260961</v>
          </cell>
        </row>
        <row r="88">
          <cell r="F88">
            <v>26914</v>
          </cell>
        </row>
        <row r="89">
          <cell r="F89">
            <v>119949</v>
          </cell>
        </row>
        <row r="90">
          <cell r="F90">
            <v>190846</v>
          </cell>
        </row>
        <row r="91">
          <cell r="F91">
            <v>38026</v>
          </cell>
        </row>
        <row r="92">
          <cell r="F92">
            <v>97641</v>
          </cell>
        </row>
        <row r="93">
          <cell r="F93">
            <v>504493</v>
          </cell>
        </row>
        <row r="94">
          <cell r="F94">
            <v>48060</v>
          </cell>
        </row>
        <row r="95">
          <cell r="F95">
            <v>383191</v>
          </cell>
        </row>
        <row r="96">
          <cell r="F96">
            <v>100599</v>
          </cell>
        </row>
        <row r="97">
          <cell r="F97">
            <v>162728</v>
          </cell>
        </row>
        <row r="98">
          <cell r="F98">
            <v>497923</v>
          </cell>
        </row>
        <row r="99">
          <cell r="F99">
            <v>277988</v>
          </cell>
        </row>
        <row r="100">
          <cell r="F100">
            <v>419062</v>
          </cell>
        </row>
        <row r="101">
          <cell r="F101">
            <v>180473</v>
          </cell>
        </row>
        <row r="102">
          <cell r="F102">
            <v>181952</v>
          </cell>
        </row>
        <row r="103">
          <cell r="F103">
            <v>64538</v>
          </cell>
        </row>
        <row r="104">
          <cell r="F104">
            <v>128209</v>
          </cell>
        </row>
        <row r="105">
          <cell r="F105">
            <v>183072</v>
          </cell>
        </row>
        <row r="106">
          <cell r="F106">
            <v>138540</v>
          </cell>
        </row>
        <row r="107">
          <cell r="F107">
            <v>177410</v>
          </cell>
        </row>
        <row r="108">
          <cell r="F108">
            <v>26322</v>
          </cell>
        </row>
        <row r="109">
          <cell r="F109">
            <v>35976</v>
          </cell>
        </row>
        <row r="110">
          <cell r="F110">
            <v>43666</v>
          </cell>
        </row>
        <row r="111">
          <cell r="F111">
            <v>74657</v>
          </cell>
        </row>
        <row r="112">
          <cell r="F112">
            <v>11851</v>
          </cell>
        </row>
        <row r="113">
          <cell r="F113">
            <v>889480</v>
          </cell>
        </row>
        <row r="114">
          <cell r="F114">
            <v>139173</v>
          </cell>
        </row>
        <row r="115">
          <cell r="F115">
            <v>3299916</v>
          </cell>
        </row>
        <row r="116">
          <cell r="F116">
            <v>50257</v>
          </cell>
        </row>
        <row r="117">
          <cell r="F117">
            <v>36145</v>
          </cell>
        </row>
        <row r="118">
          <cell r="F118">
            <v>92655</v>
          </cell>
        </row>
        <row r="119">
          <cell r="F119">
            <v>407781</v>
          </cell>
        </row>
        <row r="120">
          <cell r="F120">
            <v>209732</v>
          </cell>
        </row>
        <row r="121">
          <cell r="F121">
            <v>264003</v>
          </cell>
        </row>
        <row r="122">
          <cell r="F122">
            <v>115851</v>
          </cell>
        </row>
        <row r="123">
          <cell r="F123">
            <v>48863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28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8" sqref="C8"/>
    </sheetView>
  </sheetViews>
  <sheetFormatPr defaultRowHeight="12.75" x14ac:dyDescent="0.2"/>
  <cols>
    <col min="1" max="1" width="6.5703125" style="38" customWidth="1"/>
    <col min="2" max="2" width="5.7109375" style="38" customWidth="1"/>
    <col min="3" max="3" width="18.5703125" customWidth="1"/>
    <col min="4" max="4" width="12.5703125" customWidth="1"/>
    <col min="5" max="5" width="12.5703125" style="40" customWidth="1"/>
    <col min="6" max="8" width="12.5703125" customWidth="1"/>
    <col min="9" max="9" width="12.42578125" customWidth="1"/>
    <col min="11" max="11" width="10" bestFit="1" customWidth="1"/>
  </cols>
  <sheetData>
    <row r="1" spans="1:13" ht="16.5" thickBot="1" x14ac:dyDescent="0.3">
      <c r="A1" s="1"/>
      <c r="B1" s="1"/>
      <c r="C1" s="2" t="s">
        <v>0</v>
      </c>
      <c r="D1" s="3"/>
      <c r="E1" s="4"/>
      <c r="F1" s="3"/>
      <c r="G1" s="3"/>
      <c r="H1" s="3"/>
      <c r="I1" s="3"/>
    </row>
    <row r="2" spans="1:13" ht="15.75" x14ac:dyDescent="0.25">
      <c r="A2" s="1"/>
      <c r="B2" s="1"/>
      <c r="C2" s="5" t="s">
        <v>1</v>
      </c>
      <c r="D2" s="6"/>
      <c r="E2" s="7"/>
      <c r="F2" s="6"/>
      <c r="G2" s="6"/>
      <c r="H2" s="6"/>
      <c r="I2" s="6"/>
    </row>
    <row r="3" spans="1:13" x14ac:dyDescent="0.2">
      <c r="A3" s="1"/>
      <c r="B3" s="1"/>
      <c r="C3" s="6"/>
      <c r="D3" s="6"/>
      <c r="E3" s="7"/>
      <c r="F3" s="6"/>
      <c r="G3" s="6"/>
      <c r="H3" s="6"/>
      <c r="I3" s="6"/>
    </row>
    <row r="4" spans="1:13" x14ac:dyDescent="0.2">
      <c r="A4" s="1"/>
      <c r="B4" s="1"/>
      <c r="C4" s="6"/>
      <c r="D4" s="6"/>
      <c r="E4" s="7"/>
      <c r="F4" s="6"/>
      <c r="G4" s="6"/>
      <c r="H4" s="6"/>
      <c r="I4" s="6"/>
    </row>
    <row r="5" spans="1:13" ht="15" x14ac:dyDescent="0.25">
      <c r="A5" s="62" t="s">
        <v>2</v>
      </c>
      <c r="B5" s="62"/>
      <c r="C5" s="62"/>
      <c r="D5" s="62"/>
      <c r="E5" s="62"/>
      <c r="F5" s="62"/>
      <c r="G5" s="62"/>
      <c r="H5" s="62"/>
      <c r="I5" s="62"/>
    </row>
    <row r="6" spans="1:13" ht="13.5" thickBot="1" x14ac:dyDescent="0.25">
      <c r="A6" s="1"/>
      <c r="B6" s="1"/>
      <c r="C6" s="6"/>
      <c r="D6" s="6"/>
      <c r="E6" s="7"/>
      <c r="F6" s="6"/>
      <c r="G6" s="6"/>
      <c r="H6" s="6"/>
      <c r="I6" s="6"/>
    </row>
    <row r="7" spans="1:13" ht="26.25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10" t="s">
        <v>8</v>
      </c>
      <c r="G7" s="10" t="s">
        <v>9</v>
      </c>
      <c r="H7" s="11" t="s">
        <v>10</v>
      </c>
      <c r="I7" s="12" t="s">
        <v>11</v>
      </c>
    </row>
    <row r="8" spans="1:13" x14ac:dyDescent="0.2">
      <c r="A8" s="13" t="s">
        <v>12</v>
      </c>
      <c r="B8" s="14" t="s">
        <v>12</v>
      </c>
      <c r="C8" s="15" t="s">
        <v>13</v>
      </c>
      <c r="D8" s="16">
        <f>'[3]Lottery Dist By LEA (1st qtr)'!F8</f>
        <v>479671</v>
      </c>
      <c r="E8" s="16">
        <f>'[3]Lottery Dist By LEA (2nd qtr)'!F8</f>
        <v>333082</v>
      </c>
      <c r="F8" s="16">
        <f>'[3]Lottery Dist By LEA (3rd qtr)'!F8</f>
        <v>373447</v>
      </c>
      <c r="G8" s="16">
        <f>'[3]Lottery Dist By LEA (4th qtr)'!F8</f>
        <v>181210</v>
      </c>
      <c r="H8" s="17">
        <f>VLOOKUP(B8,'[3]Lottery Dist By LEA (4th Supp)'!B8:F123,5,FALSE)</f>
        <v>168552</v>
      </c>
      <c r="I8" s="18">
        <f>SUM(D8:H8)</f>
        <v>1535962</v>
      </c>
      <c r="M8" s="19"/>
    </row>
    <row r="9" spans="1:13" x14ac:dyDescent="0.2">
      <c r="A9" s="20" t="s">
        <v>14</v>
      </c>
      <c r="B9" s="21" t="s">
        <v>14</v>
      </c>
      <c r="C9" s="22" t="s">
        <v>15</v>
      </c>
      <c r="D9" s="16">
        <f>'[3]Lottery Dist By LEA (1st qtr)'!F9</f>
        <v>112175</v>
      </c>
      <c r="E9" s="16">
        <f>'[3]Lottery Dist By LEA (2nd qtr)'!F9</f>
        <v>77894</v>
      </c>
      <c r="F9" s="16">
        <f>'[3]Lottery Dist By LEA (3rd qtr)'!F9</f>
        <v>87334</v>
      </c>
      <c r="G9" s="16">
        <f>'[3]Lottery Dist By LEA (4th qtr)'!F9</f>
        <v>42377</v>
      </c>
      <c r="H9" s="17">
        <f>VLOOKUP(B9,'[3]Lottery Dist By LEA (4th Supp)'!B9:F124,5,FALSE)</f>
        <v>39417</v>
      </c>
      <c r="I9" s="18">
        <f t="shared" ref="I9:I72" si="0">SUM(D9:H9)</f>
        <v>359197</v>
      </c>
      <c r="M9" s="19"/>
    </row>
    <row r="10" spans="1:13" x14ac:dyDescent="0.2">
      <c r="A10" s="20" t="s">
        <v>16</v>
      </c>
      <c r="B10" s="21" t="s">
        <v>16</v>
      </c>
      <c r="C10" s="22" t="s">
        <v>17</v>
      </c>
      <c r="D10" s="16">
        <f>'[3]Lottery Dist By LEA (1st qtr)'!F10</f>
        <v>30758</v>
      </c>
      <c r="E10" s="16">
        <f>'[3]Lottery Dist By LEA (2nd qtr)'!F10</f>
        <v>21359</v>
      </c>
      <c r="F10" s="16">
        <f>'[3]Lottery Dist By LEA (3rd qtr)'!F10</f>
        <v>23947</v>
      </c>
      <c r="G10" s="16">
        <f>'[3]Lottery Dist By LEA (4th qtr)'!F10</f>
        <v>11620</v>
      </c>
      <c r="H10" s="17">
        <f>VLOOKUP(B10,'[3]Lottery Dist By LEA (4th Supp)'!B10:F125,5,FALSE)</f>
        <v>10808</v>
      </c>
      <c r="I10" s="18">
        <f t="shared" si="0"/>
        <v>98492</v>
      </c>
      <c r="M10" s="19"/>
    </row>
    <row r="11" spans="1:13" x14ac:dyDescent="0.2">
      <c r="A11" s="20" t="s">
        <v>18</v>
      </c>
      <c r="B11" s="21" t="s">
        <v>18</v>
      </c>
      <c r="C11" s="22" t="s">
        <v>19</v>
      </c>
      <c r="D11" s="16">
        <f>'[3]Lottery Dist By LEA (1st qtr)'!F11</f>
        <v>76241</v>
      </c>
      <c r="E11" s="16">
        <f>'[3]Lottery Dist By LEA (2nd qtr)'!F11</f>
        <v>52942</v>
      </c>
      <c r="F11" s="16">
        <f>'[3]Lottery Dist By LEA (3rd qtr)'!F11</f>
        <v>59357</v>
      </c>
      <c r="G11" s="16">
        <f>'[3]Lottery Dist By LEA (4th qtr)'!F11</f>
        <v>28802</v>
      </c>
      <c r="H11" s="17">
        <f>VLOOKUP(B11,'[3]Lottery Dist By LEA (4th Supp)'!B11:F126,5,FALSE)</f>
        <v>26790</v>
      </c>
      <c r="I11" s="18">
        <f t="shared" si="0"/>
        <v>244132</v>
      </c>
      <c r="M11" s="19"/>
    </row>
    <row r="12" spans="1:13" x14ac:dyDescent="0.2">
      <c r="A12" s="20" t="s">
        <v>20</v>
      </c>
      <c r="B12" s="21" t="s">
        <v>20</v>
      </c>
      <c r="C12" s="22" t="s">
        <v>21</v>
      </c>
      <c r="D12" s="16">
        <f>'[3]Lottery Dist By LEA (1st qtr)'!F12</f>
        <v>67326</v>
      </c>
      <c r="E12" s="16">
        <f>'[3]Lottery Dist By LEA (2nd qtr)'!F12</f>
        <v>46751</v>
      </c>
      <c r="F12" s="16">
        <f>'[3]Lottery Dist By LEA (3rd qtr)'!F12</f>
        <v>52417</v>
      </c>
      <c r="G12" s="16">
        <f>'[3]Lottery Dist By LEA (4th qtr)'!F12</f>
        <v>25434</v>
      </c>
      <c r="H12" s="17">
        <f>VLOOKUP(B12,'[3]Lottery Dist By LEA (4th Supp)'!B12:F127,5,FALSE)</f>
        <v>23658</v>
      </c>
      <c r="I12" s="18">
        <f t="shared" si="0"/>
        <v>215586</v>
      </c>
      <c r="M12" s="19"/>
    </row>
    <row r="13" spans="1:13" x14ac:dyDescent="0.2">
      <c r="A13" s="20" t="s">
        <v>22</v>
      </c>
      <c r="B13" s="21" t="s">
        <v>22</v>
      </c>
      <c r="C13" s="22" t="s">
        <v>23</v>
      </c>
      <c r="D13" s="16">
        <f>'[3]Lottery Dist By LEA (1st qtr)'!F13</f>
        <v>45715</v>
      </c>
      <c r="E13" s="16">
        <f>'[3]Lottery Dist By LEA (2nd qtr)'!F13</f>
        <v>31744</v>
      </c>
      <c r="F13" s="16">
        <f>'[3]Lottery Dist By LEA (3rd qtr)'!F13</f>
        <v>35591</v>
      </c>
      <c r="G13" s="16">
        <f>'[3]Lottery Dist By LEA (4th qtr)'!F13</f>
        <v>17270</v>
      </c>
      <c r="H13" s="17">
        <f>VLOOKUP(B13,'[3]Lottery Dist By LEA (4th Supp)'!B13:F128,5,FALSE)</f>
        <v>16064</v>
      </c>
      <c r="I13" s="18">
        <f t="shared" si="0"/>
        <v>146384</v>
      </c>
      <c r="M13" s="19"/>
    </row>
    <row r="14" spans="1:13" x14ac:dyDescent="0.2">
      <c r="A14" s="20" t="s">
        <v>24</v>
      </c>
      <c r="B14" s="21" t="s">
        <v>24</v>
      </c>
      <c r="C14" s="22" t="s">
        <v>25</v>
      </c>
      <c r="D14" s="16">
        <f>'[3]Lottery Dist By LEA (1st qtr)'!F14</f>
        <v>148680</v>
      </c>
      <c r="E14" s="16">
        <f>'[3]Lottery Dist By LEA (2nd qtr)'!F14</f>
        <v>103243</v>
      </c>
      <c r="F14" s="16">
        <f>'[3]Lottery Dist By LEA (3rd qtr)'!F14</f>
        <v>115754</v>
      </c>
      <c r="G14" s="16">
        <f>'[3]Lottery Dist By LEA (4th qtr)'!F14</f>
        <v>56168</v>
      </c>
      <c r="H14" s="17">
        <f>VLOOKUP(B14,'[3]Lottery Dist By LEA (4th Supp)'!B14:F129,5,FALSE)</f>
        <v>52245</v>
      </c>
      <c r="I14" s="18">
        <f t="shared" si="0"/>
        <v>476090</v>
      </c>
      <c r="M14" s="19"/>
    </row>
    <row r="15" spans="1:13" x14ac:dyDescent="0.2">
      <c r="A15" s="20" t="s">
        <v>26</v>
      </c>
      <c r="B15" s="21" t="s">
        <v>26</v>
      </c>
      <c r="C15" s="22" t="s">
        <v>27</v>
      </c>
      <c r="D15" s="16">
        <f>'[3]Lottery Dist By LEA (1st qtr)'!F15</f>
        <v>55876</v>
      </c>
      <c r="E15" s="16">
        <f>'[3]Lottery Dist By LEA (2nd qtr)'!F15</f>
        <v>38800</v>
      </c>
      <c r="F15" s="16">
        <f>'[3]Lottery Dist By LEA (3rd qtr)'!F15</f>
        <v>43502</v>
      </c>
      <c r="G15" s="16">
        <f>'[3]Lottery Dist By LEA (4th qtr)'!F15</f>
        <v>21109</v>
      </c>
      <c r="H15" s="17">
        <f>VLOOKUP(B15,'[3]Lottery Dist By LEA (4th Supp)'!B15:F130,5,FALSE)</f>
        <v>19634</v>
      </c>
      <c r="I15" s="18">
        <f t="shared" si="0"/>
        <v>178921</v>
      </c>
      <c r="M15" s="19"/>
    </row>
    <row r="16" spans="1:13" x14ac:dyDescent="0.2">
      <c r="A16" s="20" t="s">
        <v>28</v>
      </c>
      <c r="B16" s="21" t="s">
        <v>28</v>
      </c>
      <c r="C16" s="22" t="s">
        <v>29</v>
      </c>
      <c r="D16" s="16">
        <f>'[3]Lottery Dist By LEA (1st qtr)'!F16</f>
        <v>100197</v>
      </c>
      <c r="E16" s="16">
        <f>'[3]Lottery Dist By LEA (2nd qtr)'!F16</f>
        <v>69577</v>
      </c>
      <c r="F16" s="16">
        <f>'[3]Lottery Dist By LEA (3rd qtr)'!F16</f>
        <v>78008</v>
      </c>
      <c r="G16" s="16">
        <f>'[3]Lottery Dist By LEA (4th qtr)'!F16</f>
        <v>37852</v>
      </c>
      <c r="H16" s="17">
        <f>VLOOKUP(B16,'[3]Lottery Dist By LEA (4th Supp)'!B16:F131,5,FALSE)</f>
        <v>35208</v>
      </c>
      <c r="I16" s="18">
        <f t="shared" si="0"/>
        <v>320842</v>
      </c>
      <c r="M16" s="19"/>
    </row>
    <row r="17" spans="1:13" x14ac:dyDescent="0.2">
      <c r="A17" s="20" t="s">
        <v>30</v>
      </c>
      <c r="B17" s="21" t="s">
        <v>30</v>
      </c>
      <c r="C17" s="22" t="s">
        <v>31</v>
      </c>
      <c r="D17" s="16">
        <f>'[3]Lottery Dist By LEA (1st qtr)'!F17</f>
        <v>265566</v>
      </c>
      <c r="E17" s="16">
        <f>'[3]Lottery Dist By LEA (2nd qtr)'!F17</f>
        <v>184408</v>
      </c>
      <c r="F17" s="16">
        <f>'[3]Lottery Dist By LEA (3rd qtr)'!F17</f>
        <v>206756</v>
      </c>
      <c r="G17" s="16">
        <f>'[3]Lottery Dist By LEA (4th qtr)'!F17</f>
        <v>100325</v>
      </c>
      <c r="H17" s="17">
        <f>VLOOKUP(B17,'[3]Lottery Dist By LEA (4th Supp)'!B17:F132,5,FALSE)</f>
        <v>93317</v>
      </c>
      <c r="I17" s="18">
        <f t="shared" si="0"/>
        <v>850372</v>
      </c>
      <c r="M17" s="19"/>
    </row>
    <row r="18" spans="1:13" x14ac:dyDescent="0.2">
      <c r="A18" s="20" t="s">
        <v>32</v>
      </c>
      <c r="B18" s="21" t="s">
        <v>32</v>
      </c>
      <c r="C18" s="22" t="s">
        <v>33</v>
      </c>
      <c r="D18" s="16">
        <f>'[3]Lottery Dist By LEA (1st qtr)'!F18</f>
        <v>541652</v>
      </c>
      <c r="E18" s="16">
        <f>'[3]Lottery Dist By LEA (2nd qtr)'!F18</f>
        <v>376122</v>
      </c>
      <c r="F18" s="16">
        <f>'[3]Lottery Dist By LEA (3rd qtr)'!F18</f>
        <v>421702</v>
      </c>
      <c r="G18" s="16">
        <f>'[3]Lottery Dist By LEA (4th qtr)'!F18</f>
        <v>204625</v>
      </c>
      <c r="H18" s="17">
        <f>VLOOKUP(B18,'[3]Lottery Dist By LEA (4th Supp)'!B18:F133,5,FALSE)</f>
        <v>190332</v>
      </c>
      <c r="I18" s="18">
        <f t="shared" si="0"/>
        <v>1734433</v>
      </c>
      <c r="M18" s="19"/>
    </row>
    <row r="19" spans="1:13" x14ac:dyDescent="0.2">
      <c r="A19" s="20" t="s">
        <v>32</v>
      </c>
      <c r="B19" s="21" t="s">
        <v>34</v>
      </c>
      <c r="C19" s="22" t="s">
        <v>35</v>
      </c>
      <c r="D19" s="16">
        <f>'[3]Lottery Dist By LEA (1st qtr)'!F19</f>
        <v>91409</v>
      </c>
      <c r="E19" s="16">
        <f>'[3]Lottery Dist By LEA (2nd qtr)'!F19</f>
        <v>63474</v>
      </c>
      <c r="F19" s="16">
        <f>'[3]Lottery Dist By LEA (3rd qtr)'!F19</f>
        <v>71166</v>
      </c>
      <c r="G19" s="16">
        <f>'[3]Lottery Dist By LEA (4th qtr)'!F19</f>
        <v>34532</v>
      </c>
      <c r="H19" s="17">
        <f>VLOOKUP(B19,'[3]Lottery Dist By LEA (4th Supp)'!B19:F134,5,FALSE)</f>
        <v>32120</v>
      </c>
      <c r="I19" s="18">
        <f t="shared" si="0"/>
        <v>292701</v>
      </c>
      <c r="M19" s="19"/>
    </row>
    <row r="20" spans="1:13" x14ac:dyDescent="0.2">
      <c r="A20" s="20" t="s">
        <v>36</v>
      </c>
      <c r="B20" s="21" t="s">
        <v>36</v>
      </c>
      <c r="C20" s="22" t="s">
        <v>37</v>
      </c>
      <c r="D20" s="16">
        <f>'[3]Lottery Dist By LEA (1st qtr)'!F20</f>
        <v>271502</v>
      </c>
      <c r="E20" s="16">
        <f>'[3]Lottery Dist By LEA (2nd qtr)'!F20</f>
        <v>188530</v>
      </c>
      <c r="F20" s="16">
        <f>'[3]Lottery Dist By LEA (3rd qtr)'!F20</f>
        <v>211377</v>
      </c>
      <c r="G20" s="16">
        <f>'[3]Lottery Dist By LEA (4th qtr)'!F20</f>
        <v>102568</v>
      </c>
      <c r="H20" s="17">
        <f>VLOOKUP(B20,'[3]Lottery Dist By LEA (4th Supp)'!B20:F135,5,FALSE)</f>
        <v>95403</v>
      </c>
      <c r="I20" s="18">
        <f t="shared" si="0"/>
        <v>869380</v>
      </c>
      <c r="M20" s="19"/>
    </row>
    <row r="21" spans="1:13" x14ac:dyDescent="0.2">
      <c r="A21" s="20" t="s">
        <v>38</v>
      </c>
      <c r="B21" s="21" t="s">
        <v>38</v>
      </c>
      <c r="C21" s="22" t="s">
        <v>39</v>
      </c>
      <c r="D21" s="16">
        <f>'[3]Lottery Dist By LEA (1st qtr)'!F21</f>
        <v>644722</v>
      </c>
      <c r="E21" s="16">
        <f>'[3]Lottery Dist By LEA (2nd qtr)'!F21</f>
        <v>447693</v>
      </c>
      <c r="F21" s="16">
        <f>'[3]Lottery Dist By LEA (3rd qtr)'!F21</f>
        <v>501948</v>
      </c>
      <c r="G21" s="16">
        <f>'[3]Lottery Dist By LEA (4th qtr)'!F21</f>
        <v>243563</v>
      </c>
      <c r="H21" s="17">
        <f>VLOOKUP(B21,'[3]Lottery Dist By LEA (4th Supp)'!B21:F136,5,FALSE)</f>
        <v>226550</v>
      </c>
      <c r="I21" s="18">
        <f t="shared" si="0"/>
        <v>2064476</v>
      </c>
      <c r="M21" s="19"/>
    </row>
    <row r="22" spans="1:13" x14ac:dyDescent="0.2">
      <c r="A22" s="23" t="s">
        <v>38</v>
      </c>
      <c r="B22" s="24" t="s">
        <v>40</v>
      </c>
      <c r="C22" s="25" t="s">
        <v>41</v>
      </c>
      <c r="D22" s="16">
        <f>'[3]Lottery Dist By LEA (1st qtr)'!F22</f>
        <v>87585</v>
      </c>
      <c r="E22" s="16">
        <f>'[3]Lottery Dist By LEA (2nd qtr)'!F22</f>
        <v>60819</v>
      </c>
      <c r="F22" s="16">
        <f>'[3]Lottery Dist By LEA (3rd qtr)'!F22</f>
        <v>68189</v>
      </c>
      <c r="G22" s="16">
        <f>'[3]Lottery Dist By LEA (4th qtr)'!F22</f>
        <v>33088</v>
      </c>
      <c r="H22" s="17">
        <f>VLOOKUP(B22,'[3]Lottery Dist By LEA (4th Supp)'!B22:F137,5,FALSE)</f>
        <v>30777</v>
      </c>
      <c r="I22" s="18">
        <f t="shared" si="0"/>
        <v>280458</v>
      </c>
      <c r="M22" s="19"/>
    </row>
    <row r="23" spans="1:13" x14ac:dyDescent="0.2">
      <c r="A23" s="23">
        <v>800</v>
      </c>
      <c r="B23" s="24">
        <v>132</v>
      </c>
      <c r="C23" s="25" t="s">
        <v>41</v>
      </c>
      <c r="D23" s="16">
        <f>'[3]Lottery Dist By LEA (1st qtr)'!F23</f>
        <v>26977</v>
      </c>
      <c r="E23" s="16">
        <f>'[3]Lottery Dist By LEA (2nd qtr)'!F23</f>
        <v>18733</v>
      </c>
      <c r="F23" s="16">
        <f>'[3]Lottery Dist By LEA (3rd qtr)'!F23</f>
        <v>21003</v>
      </c>
      <c r="G23" s="16">
        <f>'[3]Lottery Dist By LEA (4th qtr)'!F23</f>
        <v>10191</v>
      </c>
      <c r="H23" s="17">
        <f>VLOOKUP(B23,'[3]Lottery Dist By LEA (4th Supp)'!B23:F138,5,FALSE)</f>
        <v>9479</v>
      </c>
      <c r="I23" s="18">
        <f t="shared" si="0"/>
        <v>86383</v>
      </c>
      <c r="M23" s="19"/>
    </row>
    <row r="24" spans="1:13" x14ac:dyDescent="0.2">
      <c r="A24" s="20" t="s">
        <v>42</v>
      </c>
      <c r="B24" s="21" t="s">
        <v>42</v>
      </c>
      <c r="C24" s="22" t="s">
        <v>43</v>
      </c>
      <c r="D24" s="16">
        <f>'[3]Lottery Dist By LEA (1st qtr)'!F24</f>
        <v>257623</v>
      </c>
      <c r="E24" s="16">
        <f>'[3]Lottery Dist By LEA (2nd qtr)'!F24</f>
        <v>178892</v>
      </c>
      <c r="F24" s="16">
        <f>'[3]Lottery Dist By LEA (3rd qtr)'!F24</f>
        <v>200572</v>
      </c>
      <c r="G24" s="16">
        <f>'[3]Lottery Dist By LEA (4th qtr)'!F24</f>
        <v>97325</v>
      </c>
      <c r="H24" s="17">
        <f>VLOOKUP(B24,'[3]Lottery Dist By LEA (4th Supp)'!B24:F139,5,FALSE)</f>
        <v>90526</v>
      </c>
      <c r="I24" s="18">
        <f t="shared" si="0"/>
        <v>824938</v>
      </c>
      <c r="M24" s="19"/>
    </row>
    <row r="25" spans="1:13" x14ac:dyDescent="0.2">
      <c r="A25" s="20" t="s">
        <v>44</v>
      </c>
      <c r="B25" s="21" t="s">
        <v>44</v>
      </c>
      <c r="C25" s="22" t="s">
        <v>45</v>
      </c>
      <c r="D25" s="16">
        <f>'[3]Lottery Dist By LEA (1st qtr)'!F25</f>
        <v>40624</v>
      </c>
      <c r="E25" s="16">
        <f>'[3]Lottery Dist By LEA (2nd qtr)'!F25</f>
        <v>28209</v>
      </c>
      <c r="F25" s="16">
        <f>'[3]Lottery Dist By LEA (3rd qtr)'!F25</f>
        <v>31628</v>
      </c>
      <c r="G25" s="16">
        <f>'[3]Lottery Dist By LEA (4th qtr)'!F25</f>
        <v>15347</v>
      </c>
      <c r="H25" s="17">
        <f>VLOOKUP(B25,'[3]Lottery Dist By LEA (4th Supp)'!B25:F140,5,FALSE)</f>
        <v>14275</v>
      </c>
      <c r="I25" s="18">
        <f t="shared" si="0"/>
        <v>130083</v>
      </c>
      <c r="M25" s="19"/>
    </row>
    <row r="26" spans="1:13" x14ac:dyDescent="0.2">
      <c r="A26" s="20" t="s">
        <v>46</v>
      </c>
      <c r="B26" s="21" t="s">
        <v>46</v>
      </c>
      <c r="C26" s="22" t="s">
        <v>47</v>
      </c>
      <c r="D26" s="16">
        <f>'[3]Lottery Dist By LEA (1st qtr)'!F26</f>
        <v>178952</v>
      </c>
      <c r="E26" s="16">
        <f>'[3]Lottery Dist By LEA (2nd qtr)'!F26</f>
        <v>124264</v>
      </c>
      <c r="F26" s="16">
        <f>'[3]Lottery Dist By LEA (3rd qtr)'!F26</f>
        <v>139323</v>
      </c>
      <c r="G26" s="16">
        <f>'[3]Lottery Dist By LEA (4th qtr)'!F26</f>
        <v>67604</v>
      </c>
      <c r="H26" s="17">
        <f>VLOOKUP(B26,'[3]Lottery Dist By LEA (4th Supp)'!B26:F141,5,FALSE)</f>
        <v>62882</v>
      </c>
      <c r="I26" s="18">
        <f t="shared" si="0"/>
        <v>573025</v>
      </c>
      <c r="M26" s="19"/>
    </row>
    <row r="27" spans="1:13" x14ac:dyDescent="0.2">
      <c r="A27" s="20" t="s">
        <v>48</v>
      </c>
      <c r="B27" s="21" t="s">
        <v>48</v>
      </c>
      <c r="C27" s="22" t="s">
        <v>49</v>
      </c>
      <c r="D27" s="16">
        <f>'[3]Lottery Dist By LEA (1st qtr)'!F27</f>
        <v>58348</v>
      </c>
      <c r="E27" s="16">
        <f>'[3]Lottery Dist By LEA (2nd qtr)'!F27</f>
        <v>40517</v>
      </c>
      <c r="F27" s="16">
        <f>'[3]Lottery Dist By LEA (3rd qtr)'!F27</f>
        <v>45427</v>
      </c>
      <c r="G27" s="16">
        <f>'[3]Lottery Dist By LEA (4th qtr)'!F27</f>
        <v>22043</v>
      </c>
      <c r="H27" s="17">
        <f>VLOOKUP(B27,'[3]Lottery Dist By LEA (4th Supp)'!B27:F142,5,FALSE)</f>
        <v>20503</v>
      </c>
      <c r="I27" s="18">
        <f t="shared" si="0"/>
        <v>186838</v>
      </c>
      <c r="M27" s="19"/>
    </row>
    <row r="28" spans="1:13" x14ac:dyDescent="0.2">
      <c r="A28" s="20" t="s">
        <v>50</v>
      </c>
      <c r="B28" s="21" t="s">
        <v>50</v>
      </c>
      <c r="C28" s="22" t="s">
        <v>51</v>
      </c>
      <c r="D28" s="16">
        <f>'[3]Lottery Dist By LEA (1st qtr)'!F28</f>
        <v>357271</v>
      </c>
      <c r="E28" s="16">
        <f>'[3]Lottery Dist By LEA (2nd qtr)'!F28</f>
        <v>248088</v>
      </c>
      <c r="F28" s="16">
        <f>'[3]Lottery Dist By LEA (3rd qtr)'!F28</f>
        <v>278153</v>
      </c>
      <c r="G28" s="16">
        <f>'[3]Lottery Dist By LEA (4th qtr)'!F28</f>
        <v>134969</v>
      </c>
      <c r="H28" s="17">
        <f>VLOOKUP(B28,'[3]Lottery Dist By LEA (4th Supp)'!B28:F143,5,FALSE)</f>
        <v>125542</v>
      </c>
      <c r="I28" s="18">
        <f t="shared" si="0"/>
        <v>1144023</v>
      </c>
      <c r="M28" s="19"/>
    </row>
    <row r="29" spans="1:13" x14ac:dyDescent="0.2">
      <c r="A29" s="20" t="s">
        <v>50</v>
      </c>
      <c r="B29" s="21" t="s">
        <v>52</v>
      </c>
      <c r="C29" s="22" t="s">
        <v>53</v>
      </c>
      <c r="D29" s="16">
        <f>'[3]Lottery Dist By LEA (1st qtr)'!F29</f>
        <v>91177</v>
      </c>
      <c r="E29" s="16">
        <f>'[3]Lottery Dist By LEA (2nd qtr)'!F29</f>
        <v>63313</v>
      </c>
      <c r="F29" s="16">
        <f>'[3]Lottery Dist By LEA (3rd qtr)'!F29</f>
        <v>70985</v>
      </c>
      <c r="G29" s="16">
        <f>'[3]Lottery Dist By LEA (4th qtr)'!F29</f>
        <v>34445</v>
      </c>
      <c r="H29" s="17">
        <f>VLOOKUP(B29,'[3]Lottery Dist By LEA (4th Supp)'!B29:F144,5,FALSE)</f>
        <v>32039</v>
      </c>
      <c r="I29" s="18">
        <f t="shared" si="0"/>
        <v>291959</v>
      </c>
      <c r="M29" s="19"/>
    </row>
    <row r="30" spans="1:13" x14ac:dyDescent="0.2">
      <c r="A30" s="20" t="s">
        <v>50</v>
      </c>
      <c r="B30" s="21" t="s">
        <v>54</v>
      </c>
      <c r="C30" s="22" t="s">
        <v>55</v>
      </c>
      <c r="D30" s="16">
        <f>'[3]Lottery Dist By LEA (1st qtr)'!F30</f>
        <v>67157</v>
      </c>
      <c r="E30" s="16">
        <f>'[3]Lottery Dist By LEA (2nd qtr)'!F30</f>
        <v>46634</v>
      </c>
      <c r="F30" s="16">
        <f>'[3]Lottery Dist By LEA (3rd qtr)'!F30</f>
        <v>52285</v>
      </c>
      <c r="G30" s="16">
        <f>'[3]Lottery Dist By LEA (4th qtr)'!F30</f>
        <v>25371</v>
      </c>
      <c r="H30" s="17">
        <f>VLOOKUP(B30,'[3]Lottery Dist By LEA (4th Supp)'!B30:F145,5,FALSE)</f>
        <v>23598</v>
      </c>
      <c r="I30" s="18">
        <f t="shared" si="0"/>
        <v>215045</v>
      </c>
      <c r="M30" s="19"/>
    </row>
    <row r="31" spans="1:13" x14ac:dyDescent="0.2">
      <c r="A31" s="20" t="s">
        <v>56</v>
      </c>
      <c r="B31" s="21" t="s">
        <v>56</v>
      </c>
      <c r="C31" s="22" t="s">
        <v>57</v>
      </c>
      <c r="D31" s="16">
        <f>'[3]Lottery Dist By LEA (1st qtr)'!F31</f>
        <v>176861</v>
      </c>
      <c r="E31" s="16">
        <f>'[3]Lottery Dist By LEA (2nd qtr)'!F31</f>
        <v>122812</v>
      </c>
      <c r="F31" s="16">
        <f>'[3]Lottery Dist By LEA (3rd qtr)'!F31</f>
        <v>137695</v>
      </c>
      <c r="G31" s="16">
        <f>'[3]Lottery Dist By LEA (4th qtr)'!F31</f>
        <v>66814</v>
      </c>
      <c r="H31" s="17">
        <f>VLOOKUP(B31,'[3]Lottery Dist By LEA (4th Supp)'!B31:F146,5,FALSE)</f>
        <v>62147</v>
      </c>
      <c r="I31" s="18">
        <f t="shared" si="0"/>
        <v>566329</v>
      </c>
      <c r="M31" s="19"/>
    </row>
    <row r="32" spans="1:13" x14ac:dyDescent="0.2">
      <c r="A32" s="20" t="s">
        <v>58</v>
      </c>
      <c r="B32" s="21" t="s">
        <v>58</v>
      </c>
      <c r="C32" s="22" t="s">
        <v>59</v>
      </c>
      <c r="D32" s="16">
        <f>'[3]Lottery Dist By LEA (1st qtr)'!F32</f>
        <v>70136</v>
      </c>
      <c r="E32" s="16">
        <f>'[3]Lottery Dist By LEA (2nd qtr)'!F32</f>
        <v>48702</v>
      </c>
      <c r="F32" s="16">
        <f>'[3]Lottery Dist By LEA (3rd qtr)'!F32</f>
        <v>54604</v>
      </c>
      <c r="G32" s="16">
        <f>'[3]Lottery Dist By LEA (4th qtr)'!F32</f>
        <v>26496</v>
      </c>
      <c r="H32" s="17">
        <f>VLOOKUP(B32,'[3]Lottery Dist By LEA (4th Supp)'!B32:F147,5,FALSE)</f>
        <v>24645</v>
      </c>
      <c r="I32" s="18">
        <f t="shared" si="0"/>
        <v>224583</v>
      </c>
      <c r="M32" s="19"/>
    </row>
    <row r="33" spans="1:13" x14ac:dyDescent="0.2">
      <c r="A33" s="20" t="s">
        <v>60</v>
      </c>
      <c r="B33" s="21" t="s">
        <v>60</v>
      </c>
      <c r="C33" s="22" t="s">
        <v>61</v>
      </c>
      <c r="D33" s="16">
        <f>'[3]Lottery Dist By LEA (1st qtr)'!F33</f>
        <v>47215</v>
      </c>
      <c r="E33" s="16">
        <f>'[3]Lottery Dist By LEA (2nd qtr)'!F33</f>
        <v>32786</v>
      </c>
      <c r="F33" s="16">
        <f>'[3]Lottery Dist By LEA (3rd qtr)'!F33</f>
        <v>36759</v>
      </c>
      <c r="G33" s="16">
        <f>'[3]Lottery Dist By LEA (4th qtr)'!F33</f>
        <v>17837</v>
      </c>
      <c r="H33" s="17">
        <f>VLOOKUP(B33,'[3]Lottery Dist By LEA (4th Supp)'!B33:F148,5,FALSE)</f>
        <v>16591</v>
      </c>
      <c r="I33" s="18">
        <f t="shared" si="0"/>
        <v>151188</v>
      </c>
      <c r="M33" s="19"/>
    </row>
    <row r="34" spans="1:13" x14ac:dyDescent="0.2">
      <c r="A34" s="20" t="s">
        <v>62</v>
      </c>
      <c r="B34" s="21" t="s">
        <v>62</v>
      </c>
      <c r="C34" s="22" t="s">
        <v>63</v>
      </c>
      <c r="D34" s="16">
        <f>'[3]Lottery Dist By LEA (1st qtr)'!F34</f>
        <v>28667</v>
      </c>
      <c r="E34" s="16">
        <f>'[3]Lottery Dist By LEA (2nd qtr)'!F34</f>
        <v>19906</v>
      </c>
      <c r="F34" s="16">
        <f>'[3]Lottery Dist By LEA (3rd qtr)'!F34</f>
        <v>22319</v>
      </c>
      <c r="G34" s="16">
        <f>'[3]Lottery Dist By LEA (4th qtr)'!F34</f>
        <v>10830</v>
      </c>
      <c r="H34" s="17">
        <f>VLOOKUP(B34,'[3]Lottery Dist By LEA (4th Supp)'!B34:F149,5,FALSE)</f>
        <v>10073</v>
      </c>
      <c r="I34" s="18">
        <f t="shared" si="0"/>
        <v>91795</v>
      </c>
      <c r="M34" s="19"/>
    </row>
    <row r="35" spans="1:13" x14ac:dyDescent="0.2">
      <c r="A35" s="20" t="s">
        <v>64</v>
      </c>
      <c r="B35" s="21" t="s">
        <v>64</v>
      </c>
      <c r="C35" s="22" t="s">
        <v>65</v>
      </c>
      <c r="D35" s="16">
        <f>'[3]Lottery Dist By LEA (1st qtr)'!F35</f>
        <v>319055</v>
      </c>
      <c r="E35" s="16">
        <f>'[3]Lottery Dist By LEA (2nd qtr)'!F35</f>
        <v>221551</v>
      </c>
      <c r="F35" s="16">
        <f>'[3]Lottery Dist By LEA (3rd qtr)'!F35</f>
        <v>248400</v>
      </c>
      <c r="G35" s="16">
        <f>'[3]Lottery Dist By LEA (4th qtr)'!F35</f>
        <v>120532</v>
      </c>
      <c r="H35" s="17">
        <f>VLOOKUP(B35,'[3]Lottery Dist By LEA (4th Supp)'!B35:F150,5,FALSE)</f>
        <v>112113</v>
      </c>
      <c r="I35" s="18">
        <f t="shared" si="0"/>
        <v>1021651</v>
      </c>
      <c r="M35" s="19"/>
    </row>
    <row r="36" spans="1:13" x14ac:dyDescent="0.2">
      <c r="A36" s="20" t="s">
        <v>66</v>
      </c>
      <c r="B36" s="21" t="s">
        <v>66</v>
      </c>
      <c r="C36" s="22" t="s">
        <v>67</v>
      </c>
      <c r="D36" s="16">
        <f>'[3]Lottery Dist By LEA (1st qtr)'!F36</f>
        <v>129540</v>
      </c>
      <c r="E36" s="16">
        <f>'[3]Lottery Dist By LEA (2nd qtr)'!F36</f>
        <v>89952</v>
      </c>
      <c r="F36" s="16">
        <f>'[3]Lottery Dist By LEA (3rd qtr)'!F36</f>
        <v>100853</v>
      </c>
      <c r="G36" s="16">
        <f>'[3]Lottery Dist By LEA (4th qtr)'!F36</f>
        <v>48938</v>
      </c>
      <c r="H36" s="17">
        <f>VLOOKUP(B36,'[3]Lottery Dist By LEA (4th Supp)'!B36:F151,5,FALSE)</f>
        <v>45519</v>
      </c>
      <c r="I36" s="18">
        <f t="shared" si="0"/>
        <v>414802</v>
      </c>
      <c r="M36" s="19"/>
    </row>
    <row r="37" spans="1:13" x14ac:dyDescent="0.2">
      <c r="A37" s="20" t="s">
        <v>66</v>
      </c>
      <c r="B37" s="21" t="s">
        <v>68</v>
      </c>
      <c r="C37" s="22" t="s">
        <v>69</v>
      </c>
      <c r="D37" s="16">
        <f>'[3]Lottery Dist By LEA (1st qtr)'!F37</f>
        <v>47722</v>
      </c>
      <c r="E37" s="16">
        <f>'[3]Lottery Dist By LEA (2nd qtr)'!F37</f>
        <v>33138</v>
      </c>
      <c r="F37" s="16">
        <f>'[3]Lottery Dist By LEA (3rd qtr)'!F37</f>
        <v>37154</v>
      </c>
      <c r="G37" s="16">
        <f>'[3]Lottery Dist By LEA (4th qtr)'!F37</f>
        <v>18028</v>
      </c>
      <c r="H37" s="17">
        <f>VLOOKUP(B37,'[3]Lottery Dist By LEA (4th Supp)'!B37:F152,5,FALSE)</f>
        <v>16769</v>
      </c>
      <c r="I37" s="18">
        <f t="shared" si="0"/>
        <v>152811</v>
      </c>
      <c r="M37" s="19"/>
    </row>
    <row r="38" spans="1:13" x14ac:dyDescent="0.2">
      <c r="A38" s="20" t="s">
        <v>70</v>
      </c>
      <c r="B38" s="21" t="s">
        <v>70</v>
      </c>
      <c r="C38" s="22" t="s">
        <v>71</v>
      </c>
      <c r="D38" s="16">
        <f>'[3]Lottery Dist By LEA (1st qtr)'!F38</f>
        <v>306866</v>
      </c>
      <c r="E38" s="16">
        <f>'[3]Lottery Dist By LEA (2nd qtr)'!F38</f>
        <v>213087</v>
      </c>
      <c r="F38" s="16">
        <f>'[3]Lottery Dist By LEA (3rd qtr)'!F38</f>
        <v>238910</v>
      </c>
      <c r="G38" s="16">
        <f>'[3]Lottery Dist By LEA (4th qtr)'!F38</f>
        <v>115928</v>
      </c>
      <c r="H38" s="17">
        <f>VLOOKUP(B38,'[3]Lottery Dist By LEA (4th Supp)'!B38:F153,5,FALSE)</f>
        <v>107830</v>
      </c>
      <c r="I38" s="18">
        <f t="shared" si="0"/>
        <v>982621</v>
      </c>
      <c r="M38" s="19"/>
    </row>
    <row r="39" spans="1:13" x14ac:dyDescent="0.2">
      <c r="A39" s="20" t="s">
        <v>72</v>
      </c>
      <c r="B39" s="21" t="s">
        <v>72</v>
      </c>
      <c r="C39" s="22" t="s">
        <v>73</v>
      </c>
      <c r="D39" s="16">
        <f>'[3]Lottery Dist By LEA (1st qtr)'!F39</f>
        <v>1098557</v>
      </c>
      <c r="E39" s="16">
        <f>'[3]Lottery Dist By LEA (2nd qtr)'!F39</f>
        <v>762834</v>
      </c>
      <c r="F39" s="16">
        <f>'[3]Lottery Dist By LEA (3rd qtr)'!F39</f>
        <v>855280</v>
      </c>
      <c r="G39" s="16">
        <f>'[3]Lottery Dist By LEA (4th qtr)'!F39</f>
        <v>415012</v>
      </c>
      <c r="H39" s="17">
        <f>VLOOKUP(B39,'[3]Lottery Dist By LEA (4th Supp)'!B39:F154,5,FALSE)</f>
        <v>386023</v>
      </c>
      <c r="I39" s="18">
        <f t="shared" si="0"/>
        <v>3517706</v>
      </c>
      <c r="M39" s="19"/>
    </row>
    <row r="40" spans="1:13" x14ac:dyDescent="0.2">
      <c r="A40" s="20" t="s">
        <v>74</v>
      </c>
      <c r="B40" s="21" t="s">
        <v>74</v>
      </c>
      <c r="C40" s="22" t="s">
        <v>75</v>
      </c>
      <c r="D40" s="16">
        <f>'[3]Lottery Dist By LEA (1st qtr)'!F40</f>
        <v>82853</v>
      </c>
      <c r="E40" s="16">
        <f>'[3]Lottery Dist By LEA (2nd qtr)'!F40</f>
        <v>57533</v>
      </c>
      <c r="F40" s="16">
        <f>'[3]Lottery Dist By LEA (3rd qtr)'!F40</f>
        <v>64505</v>
      </c>
      <c r="G40" s="16">
        <f>'[3]Lottery Dist By LEA (4th qtr)'!F40</f>
        <v>31300</v>
      </c>
      <c r="H40" s="17">
        <f>VLOOKUP(B40,'[3]Lottery Dist By LEA (4th Supp)'!B40:F155,5,FALSE)</f>
        <v>29114</v>
      </c>
      <c r="I40" s="18">
        <f t="shared" si="0"/>
        <v>265305</v>
      </c>
      <c r="M40" s="19"/>
    </row>
    <row r="41" spans="1:13" x14ac:dyDescent="0.2">
      <c r="A41" s="20" t="s">
        <v>76</v>
      </c>
      <c r="B41" s="21" t="s">
        <v>76</v>
      </c>
      <c r="C41" s="22" t="s">
        <v>77</v>
      </c>
      <c r="D41" s="16">
        <f>'[3]Lottery Dist By LEA (1st qtr)'!F41</f>
        <v>106239</v>
      </c>
      <c r="E41" s="16">
        <f>'[3]Lottery Dist By LEA (2nd qtr)'!F41</f>
        <v>73772</v>
      </c>
      <c r="F41" s="16">
        <f>'[3]Lottery Dist By LEA (3rd qtr)'!F41</f>
        <v>82712</v>
      </c>
      <c r="G41" s="16">
        <f>'[3]Lottery Dist By LEA (4th qtr)'!F41</f>
        <v>40135</v>
      </c>
      <c r="H41" s="17">
        <f>VLOOKUP(B41,'[3]Lottery Dist By LEA (4th Supp)'!B41:F156,5,FALSE)</f>
        <v>37331</v>
      </c>
      <c r="I41" s="18">
        <f t="shared" si="0"/>
        <v>340189</v>
      </c>
      <c r="M41" s="19"/>
    </row>
    <row r="42" spans="1:13" x14ac:dyDescent="0.2">
      <c r="A42" s="20" t="s">
        <v>78</v>
      </c>
      <c r="B42" s="21" t="s">
        <v>78</v>
      </c>
      <c r="C42" s="22" t="s">
        <v>79</v>
      </c>
      <c r="D42" s="16">
        <f>'[3]Lottery Dist By LEA (1st qtr)'!F42</f>
        <v>421766</v>
      </c>
      <c r="E42" s="16">
        <f>'[3]Lottery Dist By LEA (2nd qtr)'!F42</f>
        <v>292873</v>
      </c>
      <c r="F42" s="16">
        <f>'[3]Lottery Dist By LEA (3rd qtr)'!F42</f>
        <v>328365</v>
      </c>
      <c r="G42" s="16">
        <f>'[3]Lottery Dist By LEA (4th qtr)'!F42</f>
        <v>159335</v>
      </c>
      <c r="H42" s="17">
        <f>VLOOKUP(B42,'[3]Lottery Dist By LEA (4th Supp)'!B42:F157,5,FALSE)</f>
        <v>148205</v>
      </c>
      <c r="I42" s="18">
        <f t="shared" si="0"/>
        <v>1350544</v>
      </c>
      <c r="M42" s="19"/>
    </row>
    <row r="43" spans="1:13" x14ac:dyDescent="0.2">
      <c r="A43" s="20" t="s">
        <v>78</v>
      </c>
      <c r="B43" s="21" t="s">
        <v>80</v>
      </c>
      <c r="C43" s="22" t="s">
        <v>81</v>
      </c>
      <c r="D43" s="16">
        <f>'[3]Lottery Dist By LEA (1st qtr)'!F43</f>
        <v>65256</v>
      </c>
      <c r="E43" s="16">
        <f>'[3]Lottery Dist By LEA (2nd qtr)'!F43</f>
        <v>45314</v>
      </c>
      <c r="F43" s="16">
        <f>'[3]Lottery Dist By LEA (3rd qtr)'!F43</f>
        <v>50805</v>
      </c>
      <c r="G43" s="16">
        <f>'[3]Lottery Dist By LEA (4th qtr)'!F43</f>
        <v>24652</v>
      </c>
      <c r="H43" s="17">
        <f>VLOOKUP(B43,'[3]Lottery Dist By LEA (4th Supp)'!B43:F158,5,FALSE)</f>
        <v>22930</v>
      </c>
      <c r="I43" s="18">
        <f t="shared" si="0"/>
        <v>208957</v>
      </c>
      <c r="M43" s="19"/>
    </row>
    <row r="44" spans="1:13" x14ac:dyDescent="0.2">
      <c r="A44" s="20" t="s">
        <v>78</v>
      </c>
      <c r="B44" s="21" t="s">
        <v>82</v>
      </c>
      <c r="C44" s="22" t="s">
        <v>83</v>
      </c>
      <c r="D44" s="16">
        <f>'[3]Lottery Dist By LEA (1st qtr)'!F44</f>
        <v>49602</v>
      </c>
      <c r="E44" s="16">
        <f>'[3]Lottery Dist By LEA (2nd qtr)'!F44</f>
        <v>34444</v>
      </c>
      <c r="F44" s="16">
        <f>'[3]Lottery Dist By LEA (3rd qtr)'!F44</f>
        <v>38618</v>
      </c>
      <c r="G44" s="16">
        <f>'[3]Lottery Dist By LEA (4th qtr)'!F44</f>
        <v>18739</v>
      </c>
      <c r="H44" s="17">
        <f>VLOOKUP(B44,'[3]Lottery Dist By LEA (4th Supp)'!B44:F159,5,FALSE)</f>
        <v>17430</v>
      </c>
      <c r="I44" s="18">
        <f t="shared" si="0"/>
        <v>158833</v>
      </c>
      <c r="M44" s="19"/>
    </row>
    <row r="45" spans="1:13" x14ac:dyDescent="0.2">
      <c r="A45" s="20" t="s">
        <v>84</v>
      </c>
      <c r="B45" s="21" t="s">
        <v>84</v>
      </c>
      <c r="C45" s="22" t="s">
        <v>85</v>
      </c>
      <c r="D45" s="16">
        <f>'[3]Lottery Dist By LEA (1st qtr)'!F45</f>
        <v>135434</v>
      </c>
      <c r="E45" s="16">
        <f>'[3]Lottery Dist By LEA (2nd qtr)'!F45</f>
        <v>94045</v>
      </c>
      <c r="F45" s="16">
        <f>'[3]Lottery Dist By LEA (3rd qtr)'!F45</f>
        <v>105442</v>
      </c>
      <c r="G45" s="16">
        <f>'[3]Lottery Dist By LEA (4th qtr)'!F45</f>
        <v>51164</v>
      </c>
      <c r="H45" s="17">
        <f>VLOOKUP(B45,'[3]Lottery Dist By LEA (4th Supp)'!B45:F160,5,FALSE)</f>
        <v>47590</v>
      </c>
      <c r="I45" s="18">
        <f t="shared" si="0"/>
        <v>433675</v>
      </c>
      <c r="M45" s="19"/>
    </row>
    <row r="46" spans="1:13" x14ac:dyDescent="0.2">
      <c r="A46" s="20" t="s">
        <v>86</v>
      </c>
      <c r="B46" s="21" t="s">
        <v>86</v>
      </c>
      <c r="C46" s="22" t="s">
        <v>87</v>
      </c>
      <c r="D46" s="16">
        <f>'[3]Lottery Dist By LEA (1st qtr)'!F46</f>
        <v>208739</v>
      </c>
      <c r="E46" s="16">
        <f>'[3]Lottery Dist By LEA (2nd qtr)'!F46</f>
        <v>144948</v>
      </c>
      <c r="F46" s="16">
        <f>'[3]Lottery Dist By LEA (3rd qtr)'!F46</f>
        <v>162513</v>
      </c>
      <c r="G46" s="16">
        <f>'[3]Lottery Dist By LEA (4th qtr)'!F46</f>
        <v>78857</v>
      </c>
      <c r="H46" s="17">
        <f>VLOOKUP(B46,'[3]Lottery Dist By LEA (4th Supp)'!B46:F161,5,FALSE)</f>
        <v>73349</v>
      </c>
      <c r="I46" s="18">
        <f t="shared" si="0"/>
        <v>668406</v>
      </c>
      <c r="M46" s="19"/>
    </row>
    <row r="47" spans="1:13" x14ac:dyDescent="0.2">
      <c r="A47" s="20" t="s">
        <v>88</v>
      </c>
      <c r="B47" s="21" t="s">
        <v>88</v>
      </c>
      <c r="C47" s="22" t="s">
        <v>89</v>
      </c>
      <c r="D47" s="16">
        <f>'[3]Lottery Dist By LEA (1st qtr)'!F47</f>
        <v>716295</v>
      </c>
      <c r="E47" s="16">
        <f>'[3]Lottery Dist By LEA (2nd qtr)'!F47</f>
        <v>497393</v>
      </c>
      <c r="F47" s="16">
        <f>'[3]Lottery Dist By LEA (3rd qtr)'!F47</f>
        <v>557670</v>
      </c>
      <c r="G47" s="16">
        <f>'[3]Lottery Dist By LEA (4th qtr)'!F47</f>
        <v>270601</v>
      </c>
      <c r="H47" s="17">
        <f>VLOOKUP(B47,'[3]Lottery Dist By LEA (4th Supp)'!B47:F162,5,FALSE)</f>
        <v>251699</v>
      </c>
      <c r="I47" s="18">
        <f t="shared" si="0"/>
        <v>2293658</v>
      </c>
      <c r="M47" s="19"/>
    </row>
    <row r="48" spans="1:13" x14ac:dyDescent="0.2">
      <c r="A48" s="20" t="s">
        <v>90</v>
      </c>
      <c r="B48" s="21" t="s">
        <v>90</v>
      </c>
      <c r="C48" s="22" t="s">
        <v>91</v>
      </c>
      <c r="D48" s="16">
        <f>'[3]Lottery Dist By LEA (1st qtr)'!F48</f>
        <v>129561</v>
      </c>
      <c r="E48" s="16">
        <f>'[3]Lottery Dist By LEA (2nd qtr)'!F48</f>
        <v>89967</v>
      </c>
      <c r="F48" s="16">
        <f>'[3]Lottery Dist By LEA (3rd qtr)'!F48</f>
        <v>100870</v>
      </c>
      <c r="G48" s="16">
        <f>'[3]Lottery Dist By LEA (4th qtr)'!F48</f>
        <v>48946</v>
      </c>
      <c r="H48" s="17">
        <f>VLOOKUP(B48,'[3]Lottery Dist By LEA (4th Supp)'!B48:F163,5,FALSE)</f>
        <v>45527</v>
      </c>
      <c r="I48" s="18">
        <f t="shared" si="0"/>
        <v>414871</v>
      </c>
      <c r="M48" s="19"/>
    </row>
    <row r="49" spans="1:13" x14ac:dyDescent="0.2">
      <c r="A49" s="20" t="s">
        <v>92</v>
      </c>
      <c r="B49" s="21" t="s">
        <v>92</v>
      </c>
      <c r="C49" s="22" t="s">
        <v>93</v>
      </c>
      <c r="D49" s="16">
        <f>'[3]Lottery Dist By LEA (1st qtr)'!F49</f>
        <v>1134449</v>
      </c>
      <c r="E49" s="16">
        <f>'[3]Lottery Dist By LEA (2nd qtr)'!F49</f>
        <v>787758</v>
      </c>
      <c r="F49" s="16">
        <f>'[3]Lottery Dist By LEA (3rd qtr)'!F49</f>
        <v>883223</v>
      </c>
      <c r="G49" s="16">
        <f>'[3]Lottery Dist By LEA (4th qtr)'!F49</f>
        <v>428571</v>
      </c>
      <c r="H49" s="17">
        <f>VLOOKUP(B49,'[3]Lottery Dist By LEA (4th Supp)'!B49:F164,5,FALSE)</f>
        <v>398635</v>
      </c>
      <c r="I49" s="18">
        <f t="shared" si="0"/>
        <v>3632636</v>
      </c>
      <c r="M49" s="19"/>
    </row>
    <row r="50" spans="1:13" x14ac:dyDescent="0.2">
      <c r="A50" s="20" t="s">
        <v>94</v>
      </c>
      <c r="B50" s="21" t="s">
        <v>94</v>
      </c>
      <c r="C50" s="22" t="s">
        <v>95</v>
      </c>
      <c r="D50" s="16">
        <f>'[3]Lottery Dist By LEA (1st qtr)'!F50</f>
        <v>185480</v>
      </c>
      <c r="E50" s="16">
        <f>'[3]Lottery Dist By LEA (2nd qtr)'!F50</f>
        <v>128797</v>
      </c>
      <c r="F50" s="16">
        <f>'[3]Lottery Dist By LEA (3rd qtr)'!F50</f>
        <v>144405</v>
      </c>
      <c r="G50" s="16">
        <f>'[3]Lottery Dist By LEA (4th qtr)'!F50</f>
        <v>70070</v>
      </c>
      <c r="H50" s="17">
        <f>VLOOKUP(B50,'[3]Lottery Dist By LEA (4th Supp)'!B50:F165,5,FALSE)</f>
        <v>65176</v>
      </c>
      <c r="I50" s="18">
        <f t="shared" si="0"/>
        <v>593928</v>
      </c>
      <c r="M50" s="19"/>
    </row>
    <row r="51" spans="1:13" x14ac:dyDescent="0.2">
      <c r="A51" s="20" t="s">
        <v>96</v>
      </c>
      <c r="B51" s="21" t="s">
        <v>96</v>
      </c>
      <c r="C51" s="22" t="s">
        <v>97</v>
      </c>
      <c r="D51" s="16">
        <f>'[3]Lottery Dist By LEA (1st qtr)'!F51</f>
        <v>661073</v>
      </c>
      <c r="E51" s="16">
        <f>'[3]Lottery Dist By LEA (2nd qtr)'!F51</f>
        <v>459047</v>
      </c>
      <c r="F51" s="16">
        <f>'[3]Lottery Dist By LEA (3rd qtr)'!F51</f>
        <v>514678</v>
      </c>
      <c r="G51" s="16">
        <f>'[3]Lottery Dist By LEA (4th qtr)'!F51</f>
        <v>249740</v>
      </c>
      <c r="H51" s="17">
        <f>VLOOKUP(B51,'[3]Lottery Dist By LEA (4th Supp)'!B51:F166,5,FALSE)</f>
        <v>232295</v>
      </c>
      <c r="I51" s="18">
        <f t="shared" si="0"/>
        <v>2116833</v>
      </c>
      <c r="M51" s="19"/>
    </row>
    <row r="52" spans="1:13" x14ac:dyDescent="0.2">
      <c r="A52" s="20" t="s">
        <v>98</v>
      </c>
      <c r="B52" s="21" t="s">
        <v>98</v>
      </c>
      <c r="C52" s="22" t="s">
        <v>99</v>
      </c>
      <c r="D52" s="16">
        <f>'[3]Lottery Dist By LEA (1st qtr)'!F52</f>
        <v>35047</v>
      </c>
      <c r="E52" s="16">
        <f>'[3]Lottery Dist By LEA (2nd qtr)'!F52</f>
        <v>24336</v>
      </c>
      <c r="F52" s="16">
        <f>'[3]Lottery Dist By LEA (3rd qtr)'!F52</f>
        <v>27286</v>
      </c>
      <c r="G52" s="16">
        <f>'[3]Lottery Dist By LEA (4th qtr)'!F52</f>
        <v>13240</v>
      </c>
      <c r="H52" s="17">
        <f>VLOOKUP(B52,'[3]Lottery Dist By LEA (4th Supp)'!B52:F167,5,FALSE)</f>
        <v>12315</v>
      </c>
      <c r="I52" s="18">
        <f t="shared" si="0"/>
        <v>112224</v>
      </c>
      <c r="M52" s="19"/>
    </row>
    <row r="53" spans="1:13" x14ac:dyDescent="0.2">
      <c r="A53" s="20" t="s">
        <v>100</v>
      </c>
      <c r="B53" s="21" t="s">
        <v>100</v>
      </c>
      <c r="C53" s="22" t="s">
        <v>101</v>
      </c>
      <c r="D53" s="16">
        <f>'[3]Lottery Dist By LEA (1st qtr)'!F53</f>
        <v>25414</v>
      </c>
      <c r="E53" s="16">
        <f>'[3]Lottery Dist By LEA (2nd qtr)'!F53</f>
        <v>17647</v>
      </c>
      <c r="F53" s="16">
        <f>'[3]Lottery Dist By LEA (3rd qtr)'!F53</f>
        <v>19786</v>
      </c>
      <c r="G53" s="16">
        <f>'[3]Lottery Dist By LEA (4th qtr)'!F53</f>
        <v>9601</v>
      </c>
      <c r="H53" s="17">
        <f>VLOOKUP(B53,'[3]Lottery Dist By LEA (4th Supp)'!B53:F168,5,FALSE)</f>
        <v>8930</v>
      </c>
      <c r="I53" s="18">
        <f t="shared" si="0"/>
        <v>81378</v>
      </c>
      <c r="M53" s="19"/>
    </row>
    <row r="54" spans="1:13" x14ac:dyDescent="0.2">
      <c r="A54" s="20" t="s">
        <v>102</v>
      </c>
      <c r="B54" s="21" t="s">
        <v>102</v>
      </c>
      <c r="C54" s="22" t="s">
        <v>103</v>
      </c>
      <c r="D54" s="16">
        <f>'[3]Lottery Dist By LEA (1st qtr)'!F54</f>
        <v>172678</v>
      </c>
      <c r="E54" s="16">
        <f>'[3]Lottery Dist By LEA (2nd qtr)'!F54</f>
        <v>119907</v>
      </c>
      <c r="F54" s="16">
        <f>'[3]Lottery Dist By LEA (3rd qtr)'!F54</f>
        <v>134438</v>
      </c>
      <c r="G54" s="16">
        <f>'[3]Lottery Dist By LEA (4th qtr)'!F54</f>
        <v>65234</v>
      </c>
      <c r="H54" s="17">
        <f>VLOOKUP(B54,'[3]Lottery Dist By LEA (4th Supp)'!B54:F169,5,FALSE)</f>
        <v>60677</v>
      </c>
      <c r="I54" s="18">
        <f t="shared" si="0"/>
        <v>552934</v>
      </c>
      <c r="M54" s="19"/>
    </row>
    <row r="55" spans="1:13" x14ac:dyDescent="0.2">
      <c r="A55" s="20" t="s">
        <v>104</v>
      </c>
      <c r="B55" s="21" t="s">
        <v>104</v>
      </c>
      <c r="C55" s="22" t="s">
        <v>105</v>
      </c>
      <c r="D55" s="16">
        <f>'[3]Lottery Dist By LEA (1st qtr)'!F55</f>
        <v>66460</v>
      </c>
      <c r="E55" s="16">
        <f>'[3]Lottery Dist By LEA (2nd qtr)'!F55</f>
        <v>46150</v>
      </c>
      <c r="F55" s="16">
        <f>'[3]Lottery Dist By LEA (3rd qtr)'!F55</f>
        <v>51742</v>
      </c>
      <c r="G55" s="16">
        <f>'[3]Lottery Dist By LEA (4th qtr)'!F55</f>
        <v>25107</v>
      </c>
      <c r="H55" s="17">
        <f>VLOOKUP(B55,'[3]Lottery Dist By LEA (4th Supp)'!B55:F170,5,FALSE)</f>
        <v>23353</v>
      </c>
      <c r="I55" s="18">
        <f t="shared" si="0"/>
        <v>212812</v>
      </c>
      <c r="M55" s="19"/>
    </row>
    <row r="56" spans="1:13" x14ac:dyDescent="0.2">
      <c r="A56" s="20" t="s">
        <v>106</v>
      </c>
      <c r="B56" s="21" t="s">
        <v>106</v>
      </c>
      <c r="C56" s="22" t="s">
        <v>107</v>
      </c>
      <c r="D56" s="16">
        <f>'[3]Lottery Dist By LEA (1st qtr)'!F56</f>
        <v>1525287</v>
      </c>
      <c r="E56" s="16">
        <f>'[3]Lottery Dist By LEA (2nd qtr)'!F56</f>
        <v>1059155</v>
      </c>
      <c r="F56" s="16">
        <f>'[3]Lottery Dist By LEA (3rd qtr)'!F56</f>
        <v>1187510</v>
      </c>
      <c r="G56" s="16">
        <f>'[3]Lottery Dist By LEA (4th qtr)'!F56</f>
        <v>576222</v>
      </c>
      <c r="H56" s="17">
        <f>VLOOKUP(B56,'[3]Lottery Dist By LEA (4th Supp)'!B56:F171,5,FALSE)</f>
        <v>535972</v>
      </c>
      <c r="I56" s="18">
        <f t="shared" si="0"/>
        <v>4884146</v>
      </c>
      <c r="M56" s="19"/>
    </row>
    <row r="57" spans="1:13" x14ac:dyDescent="0.2">
      <c r="A57" s="20" t="s">
        <v>108</v>
      </c>
      <c r="B57" s="21" t="s">
        <v>108</v>
      </c>
      <c r="C57" s="22" t="s">
        <v>109</v>
      </c>
      <c r="D57" s="16">
        <f>'[3]Lottery Dist By LEA (1st qtr)'!F57</f>
        <v>69016</v>
      </c>
      <c r="E57" s="16">
        <f>'[3]Lottery Dist By LEA (2nd qtr)'!F57</f>
        <v>47925</v>
      </c>
      <c r="F57" s="16">
        <f>'[3]Lottery Dist By LEA (3rd qtr)'!F57</f>
        <v>53733</v>
      </c>
      <c r="G57" s="16">
        <f>'[3]Lottery Dist By LEA (4th qtr)'!F57</f>
        <v>26073</v>
      </c>
      <c r="H57" s="17">
        <f>VLOOKUP(B57,'[3]Lottery Dist By LEA (4th Supp)'!B57:F172,5,FALSE)</f>
        <v>24252</v>
      </c>
      <c r="I57" s="18">
        <f t="shared" si="0"/>
        <v>220999</v>
      </c>
      <c r="M57" s="19"/>
    </row>
    <row r="58" spans="1:13" x14ac:dyDescent="0.2">
      <c r="A58" s="20" t="s">
        <v>108</v>
      </c>
      <c r="B58" s="21" t="s">
        <v>110</v>
      </c>
      <c r="C58" s="22" t="s">
        <v>111</v>
      </c>
      <c r="D58" s="16">
        <f>'[3]Lottery Dist By LEA (1st qtr)'!F58</f>
        <v>64115</v>
      </c>
      <c r="E58" s="16">
        <f>'[3]Lottery Dist By LEA (2nd qtr)'!F58</f>
        <v>44521</v>
      </c>
      <c r="F58" s="16">
        <f>'[3]Lottery Dist By LEA (3rd qtr)'!F58</f>
        <v>49917</v>
      </c>
      <c r="G58" s="16">
        <f>'[3]Lottery Dist By LEA (4th qtr)'!F58</f>
        <v>24221</v>
      </c>
      <c r="H58" s="17">
        <f>VLOOKUP(B58,'[3]Lottery Dist By LEA (4th Supp)'!B58:F173,5,FALSE)</f>
        <v>22529</v>
      </c>
      <c r="I58" s="18">
        <f t="shared" si="0"/>
        <v>205303</v>
      </c>
      <c r="M58" s="19"/>
    </row>
    <row r="59" spans="1:13" x14ac:dyDescent="0.2">
      <c r="A59" s="20" t="s">
        <v>108</v>
      </c>
      <c r="B59" s="21" t="s">
        <v>112</v>
      </c>
      <c r="C59" s="22" t="s">
        <v>113</v>
      </c>
      <c r="D59" s="16">
        <f>'[3]Lottery Dist By LEA (1st qtr)'!F59</f>
        <v>22182</v>
      </c>
      <c r="E59" s="16">
        <f>'[3]Lottery Dist By LEA (2nd qtr)'!F59</f>
        <v>15403</v>
      </c>
      <c r="F59" s="16">
        <f>'[3]Lottery Dist By LEA (3rd qtr)'!F59</f>
        <v>17269</v>
      </c>
      <c r="G59" s="16">
        <f>'[3]Lottery Dist By LEA (4th qtr)'!F59</f>
        <v>8380</v>
      </c>
      <c r="H59" s="17">
        <f>VLOOKUP(B59,'[3]Lottery Dist By LEA (4th Supp)'!B59:F174,5,FALSE)</f>
        <v>7794</v>
      </c>
      <c r="I59" s="18">
        <f t="shared" si="0"/>
        <v>71028</v>
      </c>
      <c r="M59" s="19"/>
    </row>
    <row r="60" spans="1:13" x14ac:dyDescent="0.2">
      <c r="A60" s="20" t="s">
        <v>114</v>
      </c>
      <c r="B60" s="21" t="s">
        <v>114</v>
      </c>
      <c r="C60" s="22" t="s">
        <v>115</v>
      </c>
      <c r="D60" s="16">
        <f>'[3]Lottery Dist By LEA (1st qtr)'!F60</f>
        <v>431125</v>
      </c>
      <c r="E60" s="16">
        <f>'[3]Lottery Dist By LEA (2nd qtr)'!F60</f>
        <v>299372</v>
      </c>
      <c r="F60" s="16">
        <f>'[3]Lottery Dist By LEA (3rd qtr)'!F60</f>
        <v>335651</v>
      </c>
      <c r="G60" s="16">
        <f>'[3]Lottery Dist By LEA (4th qtr)'!F60</f>
        <v>162870</v>
      </c>
      <c r="H60" s="17">
        <f>VLOOKUP(B60,'[3]Lottery Dist By LEA (4th Supp)'!B60:F175,5,FALSE)</f>
        <v>151493</v>
      </c>
      <c r="I60" s="18">
        <f t="shared" si="0"/>
        <v>1380511</v>
      </c>
      <c r="M60" s="19"/>
    </row>
    <row r="61" spans="1:13" x14ac:dyDescent="0.2">
      <c r="A61" s="20" t="s">
        <v>116</v>
      </c>
      <c r="B61" s="21" t="s">
        <v>116</v>
      </c>
      <c r="C61" s="22" t="s">
        <v>117</v>
      </c>
      <c r="D61" s="16">
        <f>'[3]Lottery Dist By LEA (1st qtr)'!F61</f>
        <v>159200</v>
      </c>
      <c r="E61" s="16">
        <f>'[3]Lottery Dist By LEA (2nd qtr)'!F61</f>
        <v>110548</v>
      </c>
      <c r="F61" s="16">
        <f>'[3]Lottery Dist By LEA (3rd qtr)'!F61</f>
        <v>123945</v>
      </c>
      <c r="G61" s="16">
        <f>'[3]Lottery Dist By LEA (4th qtr)'!F61</f>
        <v>60142</v>
      </c>
      <c r="H61" s="17">
        <f>VLOOKUP(B61,'[3]Lottery Dist By LEA (4th Supp)'!B61:F176,5,FALSE)</f>
        <v>55941</v>
      </c>
      <c r="I61" s="18">
        <f t="shared" si="0"/>
        <v>509776</v>
      </c>
      <c r="M61" s="19"/>
    </row>
    <row r="62" spans="1:13" x14ac:dyDescent="0.2">
      <c r="A62" s="20" t="s">
        <v>118</v>
      </c>
      <c r="B62" s="21" t="s">
        <v>118</v>
      </c>
      <c r="C62" s="22" t="s">
        <v>119</v>
      </c>
      <c r="D62" s="16">
        <f>'[3]Lottery Dist By LEA (1st qtr)'!F62</f>
        <v>288360</v>
      </c>
      <c r="E62" s="16">
        <f>'[3]Lottery Dist By LEA (2nd qtr)'!F62</f>
        <v>200236</v>
      </c>
      <c r="F62" s="16">
        <f>'[3]Lottery Dist By LEA (3rd qtr)'!F62</f>
        <v>224502</v>
      </c>
      <c r="G62" s="16">
        <f>'[3]Lottery Dist By LEA (4th qtr)'!F62</f>
        <v>108936</v>
      </c>
      <c r="H62" s="17">
        <f>VLOOKUP(B62,'[3]Lottery Dist By LEA (4th Supp)'!B62:F177,5,FALSE)</f>
        <v>101327</v>
      </c>
      <c r="I62" s="18">
        <f t="shared" si="0"/>
        <v>923361</v>
      </c>
      <c r="M62" s="19"/>
    </row>
    <row r="63" spans="1:13" x14ac:dyDescent="0.2">
      <c r="A63" s="20" t="s">
        <v>120</v>
      </c>
      <c r="B63" s="21" t="s">
        <v>120</v>
      </c>
      <c r="C63" s="22" t="s">
        <v>121</v>
      </c>
      <c r="D63" s="16">
        <f>'[3]Lottery Dist By LEA (1st qtr)'!F63</f>
        <v>65298</v>
      </c>
      <c r="E63" s="16">
        <f>'[3]Lottery Dist By LEA (2nd qtr)'!F63</f>
        <v>45343</v>
      </c>
      <c r="F63" s="16">
        <f>'[3]Lottery Dist By LEA (3rd qtr)'!F63</f>
        <v>50838</v>
      </c>
      <c r="G63" s="16">
        <f>'[3]Lottery Dist By LEA (4th qtr)'!F63</f>
        <v>24668</v>
      </c>
      <c r="H63" s="17">
        <f>VLOOKUP(B63,'[3]Lottery Dist By LEA (4th Supp)'!B63:F178,5,FALSE)</f>
        <v>22945</v>
      </c>
      <c r="I63" s="18">
        <f t="shared" si="0"/>
        <v>209092</v>
      </c>
      <c r="M63" s="19"/>
    </row>
    <row r="64" spans="1:13" x14ac:dyDescent="0.2">
      <c r="A64" s="20" t="s">
        <v>122</v>
      </c>
      <c r="B64" s="21" t="s">
        <v>122</v>
      </c>
      <c r="C64" s="22" t="s">
        <v>123</v>
      </c>
      <c r="D64" s="16">
        <f>'[3]Lottery Dist By LEA (1st qtr)'!F64</f>
        <v>176713</v>
      </c>
      <c r="E64" s="16">
        <f>'[3]Lottery Dist By LEA (2nd qtr)'!F64</f>
        <v>122709</v>
      </c>
      <c r="F64" s="16">
        <f>'[3]Lottery Dist By LEA (3rd qtr)'!F64</f>
        <v>137580</v>
      </c>
      <c r="G64" s="16">
        <f>'[3]Lottery Dist By LEA (4th qtr)'!F64</f>
        <v>66758</v>
      </c>
      <c r="H64" s="17">
        <f>VLOOKUP(B64,'[3]Lottery Dist By LEA (4th Supp)'!B64:F179,5,FALSE)</f>
        <v>62095</v>
      </c>
      <c r="I64" s="18">
        <f t="shared" si="0"/>
        <v>565855</v>
      </c>
      <c r="M64" s="19"/>
    </row>
    <row r="65" spans="1:13" x14ac:dyDescent="0.2">
      <c r="A65" s="20" t="s">
        <v>124</v>
      </c>
      <c r="B65" s="21" t="s">
        <v>124</v>
      </c>
      <c r="C65" s="22" t="s">
        <v>125</v>
      </c>
      <c r="D65" s="16">
        <f>'[3]Lottery Dist By LEA (1st qtr)'!F65</f>
        <v>12548</v>
      </c>
      <c r="E65" s="16">
        <f>'[3]Lottery Dist By LEA (2nd qtr)'!F65</f>
        <v>8714</v>
      </c>
      <c r="F65" s="16">
        <f>'[3]Lottery Dist By LEA (3rd qtr)'!F65</f>
        <v>9770</v>
      </c>
      <c r="G65" s="16">
        <f>'[3]Lottery Dist By LEA (4th qtr)'!F65</f>
        <v>4741</v>
      </c>
      <c r="H65" s="17">
        <f>VLOOKUP(B65,'[3]Lottery Dist By LEA (4th Supp)'!B65:F180,5,FALSE)</f>
        <v>4409</v>
      </c>
      <c r="I65" s="18">
        <f t="shared" si="0"/>
        <v>40182</v>
      </c>
      <c r="M65" s="19"/>
    </row>
    <row r="66" spans="1:13" x14ac:dyDescent="0.2">
      <c r="A66" s="20" t="s">
        <v>126</v>
      </c>
      <c r="B66" s="21" t="s">
        <v>126</v>
      </c>
      <c r="C66" s="22" t="s">
        <v>127</v>
      </c>
      <c r="D66" s="16">
        <f>'[3]Lottery Dist By LEA (1st qtr)'!F66</f>
        <v>442934</v>
      </c>
      <c r="E66" s="16">
        <f>'[3]Lottery Dist By LEA (2nd qtr)'!F66</f>
        <v>307572</v>
      </c>
      <c r="F66" s="16">
        <f>'[3]Lottery Dist By LEA (3rd qtr)'!F66</f>
        <v>344845</v>
      </c>
      <c r="G66" s="16">
        <f>'[3]Lottery Dist By LEA (4th qtr)'!F66</f>
        <v>167331</v>
      </c>
      <c r="H66" s="17">
        <f>VLOOKUP(B66,'[3]Lottery Dist By LEA (4th Supp)'!B66:F181,5,FALSE)</f>
        <v>155643</v>
      </c>
      <c r="I66" s="18">
        <f t="shared" si="0"/>
        <v>1418325</v>
      </c>
      <c r="M66" s="19"/>
    </row>
    <row r="67" spans="1:13" x14ac:dyDescent="0.2">
      <c r="A67" s="20" t="s">
        <v>126</v>
      </c>
      <c r="B67" s="21" t="s">
        <v>128</v>
      </c>
      <c r="C67" s="22" t="s">
        <v>129</v>
      </c>
      <c r="D67" s="16">
        <f>'[3]Lottery Dist By LEA (1st qtr)'!F67</f>
        <v>127576</v>
      </c>
      <c r="E67" s="16">
        <f>'[3]Lottery Dist By LEA (2nd qtr)'!F67</f>
        <v>88588</v>
      </c>
      <c r="F67" s="16">
        <f>'[3]Lottery Dist By LEA (3rd qtr)'!F67</f>
        <v>99324</v>
      </c>
      <c r="G67" s="16">
        <f>'[3]Lottery Dist By LEA (4th qtr)'!F67</f>
        <v>48195</v>
      </c>
      <c r="H67" s="17">
        <f>VLOOKUP(B67,'[3]Lottery Dist By LEA (4th Supp)'!B67:F182,5,FALSE)</f>
        <v>44829</v>
      </c>
      <c r="I67" s="18">
        <f t="shared" si="0"/>
        <v>408512</v>
      </c>
      <c r="M67" s="19"/>
    </row>
    <row r="68" spans="1:13" x14ac:dyDescent="0.2">
      <c r="A68" s="20" t="s">
        <v>130</v>
      </c>
      <c r="B68" s="21" t="s">
        <v>130</v>
      </c>
      <c r="C68" s="22" t="s">
        <v>131</v>
      </c>
      <c r="D68" s="16">
        <f>'[3]Lottery Dist By LEA (1st qtr)'!F68</f>
        <v>78565</v>
      </c>
      <c r="E68" s="16">
        <f>'[3]Lottery Dist By LEA (2nd qtr)'!F68</f>
        <v>54555</v>
      </c>
      <c r="F68" s="16">
        <f>'[3]Lottery Dist By LEA (3rd qtr)'!F68</f>
        <v>61167</v>
      </c>
      <c r="G68" s="16">
        <f>'[3]Lottery Dist By LEA (4th qtr)'!F68</f>
        <v>29680</v>
      </c>
      <c r="H68" s="17">
        <f>VLOOKUP(B68,'[3]Lottery Dist By LEA (4th Supp)'!B68:F183,5,FALSE)</f>
        <v>27607</v>
      </c>
      <c r="I68" s="18">
        <f t="shared" si="0"/>
        <v>251574</v>
      </c>
      <c r="M68" s="19"/>
    </row>
    <row r="69" spans="1:13" x14ac:dyDescent="0.2">
      <c r="A69" s="20" t="s">
        <v>132</v>
      </c>
      <c r="B69" s="21" t="s">
        <v>132</v>
      </c>
      <c r="C69" s="22" t="s">
        <v>133</v>
      </c>
      <c r="D69" s="16">
        <f>'[3]Lottery Dist By LEA (1st qtr)'!F69</f>
        <v>720288</v>
      </c>
      <c r="E69" s="16">
        <f>'[3]Lottery Dist By LEA (2nd qtr)'!F69</f>
        <v>500165</v>
      </c>
      <c r="F69" s="16">
        <f>'[3]Lottery Dist By LEA (3rd qtr)'!F69</f>
        <v>560779</v>
      </c>
      <c r="G69" s="16">
        <f>'[3]Lottery Dist By LEA (4th qtr)'!F69</f>
        <v>272110</v>
      </c>
      <c r="H69" s="17">
        <f>VLOOKUP(B69,'[3]Lottery Dist By LEA (4th Supp)'!B69:F184,5,FALSE)</f>
        <v>253102</v>
      </c>
      <c r="I69" s="18">
        <f t="shared" si="0"/>
        <v>2306444</v>
      </c>
      <c r="M69" s="19"/>
    </row>
    <row r="70" spans="1:13" x14ac:dyDescent="0.2">
      <c r="A70" s="20" t="s">
        <v>134</v>
      </c>
      <c r="B70" s="21" t="s">
        <v>134</v>
      </c>
      <c r="C70" s="22" t="s">
        <v>135</v>
      </c>
      <c r="D70" s="16">
        <f>'[3]Lottery Dist By LEA (1st qtr)'!F70</f>
        <v>23555</v>
      </c>
      <c r="E70" s="16">
        <f>'[3]Lottery Dist By LEA (2nd qtr)'!F70</f>
        <v>16356</v>
      </c>
      <c r="F70" s="16">
        <f>'[3]Lottery Dist By LEA (3rd qtr)'!F70</f>
        <v>18338</v>
      </c>
      <c r="G70" s="16">
        <f>'[3]Lottery Dist By LEA (4th qtr)'!F70</f>
        <v>8898</v>
      </c>
      <c r="H70" s="17">
        <f>VLOOKUP(B70,'[3]Lottery Dist By LEA (4th Supp)'!B70:F185,5,FALSE)</f>
        <v>8277</v>
      </c>
      <c r="I70" s="18">
        <f t="shared" si="0"/>
        <v>75424</v>
      </c>
      <c r="M70" s="19"/>
    </row>
    <row r="71" spans="1:13" x14ac:dyDescent="0.2">
      <c r="A71" s="20" t="s">
        <v>136</v>
      </c>
      <c r="B71" s="21" t="s">
        <v>136</v>
      </c>
      <c r="C71" s="22" t="s">
        <v>137</v>
      </c>
      <c r="D71" s="16">
        <f>'[3]Lottery Dist By LEA (1st qtr)'!F71</f>
        <v>215013</v>
      </c>
      <c r="E71" s="16">
        <f>'[3]Lottery Dist By LEA (2nd qtr)'!F71</f>
        <v>149304</v>
      </c>
      <c r="F71" s="16">
        <f>'[3]Lottery Dist By LEA (3rd qtr)'!F71</f>
        <v>167398</v>
      </c>
      <c r="G71" s="16">
        <f>'[3]Lottery Dist By LEA (4th qtr)'!F71</f>
        <v>81227</v>
      </c>
      <c r="H71" s="17">
        <f>VLOOKUP(B71,'[3]Lottery Dist By LEA (4th Supp)'!B71:F186,5,FALSE)</f>
        <v>75554</v>
      </c>
      <c r="I71" s="18">
        <f t="shared" si="0"/>
        <v>688496</v>
      </c>
      <c r="M71" s="19"/>
    </row>
    <row r="72" spans="1:13" x14ac:dyDescent="0.2">
      <c r="A72" s="20" t="s">
        <v>138</v>
      </c>
      <c r="B72" s="21" t="s">
        <v>138</v>
      </c>
      <c r="C72" s="22" t="s">
        <v>139</v>
      </c>
      <c r="D72" s="16">
        <f>'[3]Lottery Dist By LEA (1st qtr)'!F72</f>
        <v>194205</v>
      </c>
      <c r="E72" s="16">
        <f>'[3]Lottery Dist By LEA (2nd qtr)'!F72</f>
        <v>134855</v>
      </c>
      <c r="F72" s="16">
        <f>'[3]Lottery Dist By LEA (3rd qtr)'!F72</f>
        <v>151198</v>
      </c>
      <c r="G72" s="16">
        <f>'[3]Lottery Dist By LEA (4th qtr)'!F72</f>
        <v>73367</v>
      </c>
      <c r="H72" s="17">
        <f>VLOOKUP(B72,'[3]Lottery Dist By LEA (4th Supp)'!B72:F187,5,FALSE)</f>
        <v>68242</v>
      </c>
      <c r="I72" s="18">
        <f t="shared" si="0"/>
        <v>621867</v>
      </c>
      <c r="M72" s="19"/>
    </row>
    <row r="73" spans="1:13" x14ac:dyDescent="0.2">
      <c r="A73" s="20" t="s">
        <v>140</v>
      </c>
      <c r="B73" s="21" t="s">
        <v>140</v>
      </c>
      <c r="C73" s="22" t="s">
        <v>141</v>
      </c>
      <c r="D73" s="16">
        <f>'[3]Lottery Dist By LEA (1st qtr)'!F73</f>
        <v>244821</v>
      </c>
      <c r="E73" s="16">
        <f>'[3]Lottery Dist By LEA (2nd qtr)'!F73</f>
        <v>170003</v>
      </c>
      <c r="F73" s="16">
        <f>'[3]Lottery Dist By LEA (3rd qtr)'!F73</f>
        <v>190605</v>
      </c>
      <c r="G73" s="16">
        <f>'[3]Lottery Dist By LEA (4th qtr)'!F73</f>
        <v>92488</v>
      </c>
      <c r="H73" s="17">
        <f>VLOOKUP(B73,'[3]Lottery Dist By LEA (4th Supp)'!B73:F188,5,FALSE)</f>
        <v>86028</v>
      </c>
      <c r="I73" s="18">
        <f t="shared" ref="I73:I123" si="1">SUM(D73:H73)</f>
        <v>783945</v>
      </c>
      <c r="M73" s="19"/>
    </row>
    <row r="74" spans="1:13" x14ac:dyDescent="0.2">
      <c r="A74" s="20" t="s">
        <v>142</v>
      </c>
      <c r="B74" s="21" t="s">
        <v>142</v>
      </c>
      <c r="C74" s="22" t="s">
        <v>143</v>
      </c>
      <c r="D74" s="16">
        <f>'[3]Lottery Dist By LEA (1st qtr)'!F74</f>
        <v>91979</v>
      </c>
      <c r="E74" s="16">
        <f>'[3]Lottery Dist By LEA (2nd qtr)'!F74</f>
        <v>63870</v>
      </c>
      <c r="F74" s="16">
        <f>'[3]Lottery Dist By LEA (3rd qtr)'!F74</f>
        <v>71610</v>
      </c>
      <c r="G74" s="16">
        <f>'[3]Lottery Dist By LEA (4th qtr)'!F74</f>
        <v>34748</v>
      </c>
      <c r="H74" s="17">
        <f>VLOOKUP(B74,'[3]Lottery Dist By LEA (4th Supp)'!B74:F189,5,FALSE)</f>
        <v>32321</v>
      </c>
      <c r="I74" s="18">
        <f t="shared" si="1"/>
        <v>294528</v>
      </c>
      <c r="M74" s="19"/>
    </row>
    <row r="75" spans="1:13" x14ac:dyDescent="0.2">
      <c r="A75" s="20" t="s">
        <v>144</v>
      </c>
      <c r="B75" s="21" t="s">
        <v>144</v>
      </c>
      <c r="C75" s="22" t="s">
        <v>145</v>
      </c>
      <c r="D75" s="16">
        <f>'[3]Lottery Dist By LEA (1st qtr)'!F75</f>
        <v>53067</v>
      </c>
      <c r="E75" s="16">
        <f>'[3]Lottery Dist By LEA (2nd qtr)'!F75</f>
        <v>36849</v>
      </c>
      <c r="F75" s="16">
        <f>'[3]Lottery Dist By LEA (3rd qtr)'!F75</f>
        <v>41315</v>
      </c>
      <c r="G75" s="16">
        <f>'[3]Lottery Dist By LEA (4th qtr)'!F75</f>
        <v>20047</v>
      </c>
      <c r="H75" s="17">
        <f>VLOOKUP(B75,'[3]Lottery Dist By LEA (4th Supp)'!B75:F190,5,FALSE)</f>
        <v>18647</v>
      </c>
      <c r="I75" s="18">
        <f t="shared" si="1"/>
        <v>169925</v>
      </c>
      <c r="M75" s="19"/>
    </row>
    <row r="76" spans="1:13" x14ac:dyDescent="0.2">
      <c r="A76" s="20" t="s">
        <v>146</v>
      </c>
      <c r="B76" s="21" t="s">
        <v>146</v>
      </c>
      <c r="C76" s="22" t="s">
        <v>147</v>
      </c>
      <c r="D76" s="16">
        <f>'[3]Lottery Dist By LEA (1st qtr)'!F76</f>
        <v>71974</v>
      </c>
      <c r="E76" s="16">
        <f>'[3]Lottery Dist By LEA (2nd qtr)'!F76</f>
        <v>49978</v>
      </c>
      <c r="F76" s="16">
        <f>'[3]Lottery Dist By LEA (3rd qtr)'!F76</f>
        <v>56035</v>
      </c>
      <c r="G76" s="16">
        <f>'[3]Lottery Dist By LEA (4th qtr)'!F76</f>
        <v>27190</v>
      </c>
      <c r="H76" s="17">
        <f>VLOOKUP(B76,'[3]Lottery Dist By LEA (4th Supp)'!B76:F191,5,FALSE)</f>
        <v>25291</v>
      </c>
      <c r="I76" s="18">
        <f t="shared" si="1"/>
        <v>230468</v>
      </c>
      <c r="M76" s="19"/>
    </row>
    <row r="77" spans="1:13" x14ac:dyDescent="0.2">
      <c r="A77" s="20" t="s">
        <v>148</v>
      </c>
      <c r="B77" s="21" t="s">
        <v>148</v>
      </c>
      <c r="C77" s="22" t="s">
        <v>149</v>
      </c>
      <c r="D77" s="16">
        <f>'[3]Lottery Dist By LEA (1st qtr)'!F77</f>
        <v>135265</v>
      </c>
      <c r="E77" s="16">
        <f>'[3]Lottery Dist By LEA (2nd qtr)'!F77</f>
        <v>93928</v>
      </c>
      <c r="F77" s="16">
        <f>'[3]Lottery Dist By LEA (3rd qtr)'!F77</f>
        <v>105310</v>
      </c>
      <c r="G77" s="16">
        <f>'[3]Lottery Dist By LEA (4th qtr)'!F77</f>
        <v>51100</v>
      </c>
      <c r="H77" s="17">
        <f>VLOOKUP(B77,'[3]Lottery Dist By LEA (4th Supp)'!B77:F192,5,FALSE)</f>
        <v>47531</v>
      </c>
      <c r="I77" s="18">
        <f t="shared" si="1"/>
        <v>433134</v>
      </c>
      <c r="M77" s="19"/>
    </row>
    <row r="78" spans="1:13" x14ac:dyDescent="0.2">
      <c r="A78" s="20" t="s">
        <v>150</v>
      </c>
      <c r="B78" s="21" t="s">
        <v>150</v>
      </c>
      <c r="C78" s="22" t="s">
        <v>151</v>
      </c>
      <c r="D78" s="16">
        <f>'[3]Lottery Dist By LEA (1st qtr)'!F78</f>
        <v>3055096</v>
      </c>
      <c r="E78" s="16">
        <f>'[3]Lottery Dist By LEA (2nd qtr)'!F78</f>
        <v>2121449</v>
      </c>
      <c r="F78" s="16">
        <f>'[3]Lottery Dist By LEA (3rd qtr)'!F78</f>
        <v>2378540</v>
      </c>
      <c r="G78" s="16">
        <f>'[3]Lottery Dist By LEA (4th qtr)'!F78</f>
        <v>1154152</v>
      </c>
      <c r="H78" s="17">
        <f>VLOOKUP(B78,'[3]Lottery Dist By LEA (4th Supp)'!B78:F193,5,FALSE)</f>
        <v>1073532</v>
      </c>
      <c r="I78" s="18">
        <f t="shared" si="1"/>
        <v>9782769</v>
      </c>
      <c r="M78" s="19"/>
    </row>
    <row r="79" spans="1:13" x14ac:dyDescent="0.2">
      <c r="A79" s="20" t="s">
        <v>152</v>
      </c>
      <c r="B79" s="21" t="s">
        <v>152</v>
      </c>
      <c r="C79" s="22" t="s">
        <v>153</v>
      </c>
      <c r="D79" s="16">
        <f>'[3]Lottery Dist By LEA (1st qtr)'!F79</f>
        <v>41744</v>
      </c>
      <c r="E79" s="16">
        <f>'[3]Lottery Dist By LEA (2nd qtr)'!F79</f>
        <v>28987</v>
      </c>
      <c r="F79" s="16">
        <f>'[3]Lottery Dist By LEA (3rd qtr)'!F79</f>
        <v>32499</v>
      </c>
      <c r="G79" s="16">
        <f>'[3]Lottery Dist By LEA (4th qtr)'!F79</f>
        <v>15770</v>
      </c>
      <c r="H79" s="17">
        <f>VLOOKUP(B79,'[3]Lottery Dist By LEA (4th Supp)'!B79:F194,5,FALSE)</f>
        <v>14668</v>
      </c>
      <c r="I79" s="18">
        <f t="shared" si="1"/>
        <v>133668</v>
      </c>
      <c r="M79" s="19"/>
    </row>
    <row r="80" spans="1:13" x14ac:dyDescent="0.2">
      <c r="A80" s="20" t="s">
        <v>154</v>
      </c>
      <c r="B80" s="21" t="s">
        <v>154</v>
      </c>
      <c r="C80" s="22" t="s">
        <v>155</v>
      </c>
      <c r="D80" s="16">
        <f>'[3]Lottery Dist By LEA (1st qtr)'!F80</f>
        <v>87902</v>
      </c>
      <c r="E80" s="16">
        <f>'[3]Lottery Dist By LEA (2nd qtr)'!F80</f>
        <v>61039</v>
      </c>
      <c r="F80" s="16">
        <f>'[3]Lottery Dist By LEA (3rd qtr)'!F80</f>
        <v>68436</v>
      </c>
      <c r="G80" s="16">
        <f>'[3]Lottery Dist By LEA (4th qtr)'!F80</f>
        <v>33208</v>
      </c>
      <c r="H80" s="17">
        <f>VLOOKUP(B80,'[3]Lottery Dist By LEA (4th Supp)'!B80:F195,5,FALSE)</f>
        <v>30888</v>
      </c>
      <c r="I80" s="18">
        <f t="shared" si="1"/>
        <v>281473</v>
      </c>
      <c r="M80" s="19"/>
    </row>
    <row r="81" spans="1:13" x14ac:dyDescent="0.2">
      <c r="A81" s="20" t="s">
        <v>156</v>
      </c>
      <c r="B81" s="21" t="s">
        <v>156</v>
      </c>
      <c r="C81" s="22" t="s">
        <v>157</v>
      </c>
      <c r="D81" s="16">
        <f>'[3]Lottery Dist By LEA (1st qtr)'!F81</f>
        <v>274333</v>
      </c>
      <c r="E81" s="16">
        <f>'[3]Lottery Dist By LEA (2nd qtr)'!F81</f>
        <v>190496</v>
      </c>
      <c r="F81" s="16">
        <f>'[3]Lottery Dist By LEA (3rd qtr)'!F81</f>
        <v>213581</v>
      </c>
      <c r="G81" s="16">
        <f>'[3]Lottery Dist By LEA (4th qtr)'!F81</f>
        <v>103637</v>
      </c>
      <c r="H81" s="17">
        <f>VLOOKUP(B81,'[3]Lottery Dist By LEA (4th Supp)'!B81:F196,5,FALSE)</f>
        <v>96398</v>
      </c>
      <c r="I81" s="18">
        <f t="shared" si="1"/>
        <v>878445</v>
      </c>
      <c r="M81" s="19"/>
    </row>
    <row r="82" spans="1:13" x14ac:dyDescent="0.2">
      <c r="A82" s="20" t="s">
        <v>158</v>
      </c>
      <c r="B82" s="21" t="s">
        <v>158</v>
      </c>
      <c r="C82" s="22" t="s">
        <v>159</v>
      </c>
      <c r="D82" s="16">
        <f>'[3]Lottery Dist By LEA (1st qtr)'!F82</f>
        <v>340370</v>
      </c>
      <c r="E82" s="16">
        <f>'[3]Lottery Dist By LEA (2nd qtr)'!F82</f>
        <v>236352</v>
      </c>
      <c r="F82" s="16">
        <f>'[3]Lottery Dist By LEA (3rd qtr)'!F82</f>
        <v>264995</v>
      </c>
      <c r="G82" s="16">
        <f>'[3]Lottery Dist By LEA (4th qtr)'!F82</f>
        <v>128585</v>
      </c>
      <c r="H82" s="17">
        <f>VLOOKUP(B82,'[3]Lottery Dist By LEA (4th Supp)'!B82:F197,5,FALSE)</f>
        <v>119603</v>
      </c>
      <c r="I82" s="18">
        <f t="shared" si="1"/>
        <v>1089905</v>
      </c>
      <c r="M82" s="19"/>
    </row>
    <row r="83" spans="1:13" x14ac:dyDescent="0.2">
      <c r="A83" s="20" t="s">
        <v>160</v>
      </c>
      <c r="B83" s="21" t="s">
        <v>160</v>
      </c>
      <c r="C83" s="22" t="s">
        <v>161</v>
      </c>
      <c r="D83" s="16">
        <f>'[3]Lottery Dist By LEA (1st qtr)'!F83</f>
        <v>546131</v>
      </c>
      <c r="E83" s="16">
        <f>'[3]Lottery Dist By LEA (2nd qtr)'!F83</f>
        <v>379232</v>
      </c>
      <c r="F83" s="16">
        <f>'[3]Lottery Dist By LEA (3rd qtr)'!F83</f>
        <v>425189</v>
      </c>
      <c r="G83" s="16">
        <f>'[3]Lottery Dist By LEA (4th qtr)'!F83</f>
        <v>206317</v>
      </c>
      <c r="H83" s="17">
        <f>VLOOKUP(B83,'[3]Lottery Dist By LEA (4th Supp)'!B83:F198,5,FALSE)</f>
        <v>191905</v>
      </c>
      <c r="I83" s="18">
        <f t="shared" si="1"/>
        <v>1748774</v>
      </c>
      <c r="M83" s="19"/>
    </row>
    <row r="84" spans="1:13" x14ac:dyDescent="0.2">
      <c r="A84" s="20" t="s">
        <v>162</v>
      </c>
      <c r="B84" s="21" t="s">
        <v>162</v>
      </c>
      <c r="C84" s="22" t="s">
        <v>163</v>
      </c>
      <c r="D84" s="16">
        <f>'[3]Lottery Dist By LEA (1st qtr)'!F84</f>
        <v>43096</v>
      </c>
      <c r="E84" s="16">
        <f>'[3]Lottery Dist By LEA (2nd qtr)'!F84</f>
        <v>29925</v>
      </c>
      <c r="F84" s="16">
        <f>'[3]Lottery Dist By LEA (3rd qtr)'!F84</f>
        <v>33552</v>
      </c>
      <c r="G84" s="16">
        <f>'[3]Lottery Dist By LEA (4th qtr)'!F84</f>
        <v>16281</v>
      </c>
      <c r="H84" s="17">
        <f>VLOOKUP(B84,'[3]Lottery Dist By LEA (4th Supp)'!B84:F199,5,FALSE)</f>
        <v>15143</v>
      </c>
      <c r="I84" s="18">
        <f t="shared" si="1"/>
        <v>137997</v>
      </c>
      <c r="M84" s="19"/>
    </row>
    <row r="85" spans="1:13" x14ac:dyDescent="0.2">
      <c r="A85" s="20" t="s">
        <v>164</v>
      </c>
      <c r="B85" s="21" t="s">
        <v>164</v>
      </c>
      <c r="C85" s="22" t="s">
        <v>165</v>
      </c>
      <c r="D85" s="16">
        <f>'[3]Lottery Dist By LEA (1st qtr)'!F85</f>
        <v>549468</v>
      </c>
      <c r="E85" s="16">
        <f>'[3]Lottery Dist By LEA (2nd qtr)'!F85</f>
        <v>381549</v>
      </c>
      <c r="F85" s="16">
        <f>'[3]Lottery Dist By LEA (3rd qtr)'!F85</f>
        <v>427788</v>
      </c>
      <c r="G85" s="16">
        <f>'[3]Lottery Dist By LEA (4th qtr)'!F85</f>
        <v>207578</v>
      </c>
      <c r="H85" s="17">
        <f>VLOOKUP(B85,'[3]Lottery Dist By LEA (4th Supp)'!B85:F200,5,FALSE)</f>
        <v>193078</v>
      </c>
      <c r="I85" s="18">
        <f t="shared" si="1"/>
        <v>1759461</v>
      </c>
      <c r="M85" s="19"/>
    </row>
    <row r="86" spans="1:13" x14ac:dyDescent="0.2">
      <c r="A86" s="20" t="s">
        <v>166</v>
      </c>
      <c r="B86" s="21" t="s">
        <v>166</v>
      </c>
      <c r="C86" s="22" t="s">
        <v>167</v>
      </c>
      <c r="D86" s="16">
        <f>'[3]Lottery Dist By LEA (1st qtr)'!F86</f>
        <v>162622</v>
      </c>
      <c r="E86" s="16">
        <f>'[3]Lottery Dist By LEA (2nd qtr)'!F86</f>
        <v>112924</v>
      </c>
      <c r="F86" s="16">
        <f>'[3]Lottery Dist By LEA (3rd qtr)'!F86</f>
        <v>126609</v>
      </c>
      <c r="G86" s="16">
        <f>'[3]Lottery Dist By LEA (4th qtr)'!F86</f>
        <v>61435</v>
      </c>
      <c r="H86" s="17">
        <f>VLOOKUP(B86,'[3]Lottery Dist By LEA (4th Supp)'!B86:F201,5,FALSE)</f>
        <v>57144</v>
      </c>
      <c r="I86" s="18">
        <f t="shared" si="1"/>
        <v>520734</v>
      </c>
      <c r="M86" s="19"/>
    </row>
    <row r="87" spans="1:13" x14ac:dyDescent="0.2">
      <c r="A87" s="20" t="s">
        <v>166</v>
      </c>
      <c r="B87" s="21" t="s">
        <v>168</v>
      </c>
      <c r="C87" s="22" t="s">
        <v>169</v>
      </c>
      <c r="D87" s="16">
        <f>'[3]Lottery Dist By LEA (1st qtr)'!F87</f>
        <v>260961</v>
      </c>
      <c r="E87" s="16">
        <f>'[3]Lottery Dist By LEA (2nd qtr)'!F87</f>
        <v>181210</v>
      </c>
      <c r="F87" s="16">
        <f>'[3]Lottery Dist By LEA (3rd qtr)'!F87</f>
        <v>203170</v>
      </c>
      <c r="G87" s="16">
        <f>'[3]Lottery Dist By LEA (4th qtr)'!F87</f>
        <v>98585</v>
      </c>
      <c r="H87" s="17">
        <f>VLOOKUP(B87,'[3]Lottery Dist By LEA (4th Supp)'!B87:F202,5,FALSE)</f>
        <v>91699</v>
      </c>
      <c r="I87" s="18">
        <f t="shared" si="1"/>
        <v>835625</v>
      </c>
      <c r="M87" s="19"/>
    </row>
    <row r="88" spans="1:13" x14ac:dyDescent="0.2">
      <c r="A88" s="20" t="s">
        <v>170</v>
      </c>
      <c r="B88" s="21" t="s">
        <v>170</v>
      </c>
      <c r="C88" s="22" t="s">
        <v>171</v>
      </c>
      <c r="D88" s="16">
        <f>'[3]Lottery Dist By LEA (1st qtr)'!F88</f>
        <v>26914</v>
      </c>
      <c r="E88" s="16">
        <f>'[3]Lottery Dist By LEA (2nd qtr)'!F88</f>
        <v>18689</v>
      </c>
      <c r="F88" s="16">
        <f>'[3]Lottery Dist By LEA (3rd qtr)'!F88</f>
        <v>20954</v>
      </c>
      <c r="G88" s="16">
        <f>'[3]Lottery Dist By LEA (4th qtr)'!F88</f>
        <v>10167</v>
      </c>
      <c r="H88" s="17">
        <f>VLOOKUP(B88,'[3]Lottery Dist By LEA (4th Supp)'!B88:F203,5,FALSE)</f>
        <v>9457</v>
      </c>
      <c r="I88" s="18">
        <f t="shared" si="1"/>
        <v>86181</v>
      </c>
      <c r="M88" s="19"/>
    </row>
    <row r="89" spans="1:13" x14ac:dyDescent="0.2">
      <c r="A89" s="20" t="s">
        <v>172</v>
      </c>
      <c r="B89" s="21" t="s">
        <v>172</v>
      </c>
      <c r="C89" s="22" t="s">
        <v>173</v>
      </c>
      <c r="D89" s="16">
        <f>'[3]Lottery Dist By LEA (1st qtr)'!F89</f>
        <v>119949</v>
      </c>
      <c r="E89" s="16">
        <f>'[3]Lottery Dist By LEA (2nd qtr)'!F89</f>
        <v>83292</v>
      </c>
      <c r="F89" s="16">
        <f>'[3]Lottery Dist By LEA (3rd qtr)'!F89</f>
        <v>93386</v>
      </c>
      <c r="G89" s="16">
        <f>'[3]Lottery Dist By LEA (4th qtr)'!F89</f>
        <v>45314</v>
      </c>
      <c r="H89" s="17">
        <f>VLOOKUP(B89,'[3]Lottery Dist By LEA (4th Supp)'!B89:F204,5,FALSE)</f>
        <v>42149</v>
      </c>
      <c r="I89" s="18">
        <f t="shared" si="1"/>
        <v>384090</v>
      </c>
      <c r="M89" s="19"/>
    </row>
    <row r="90" spans="1:13" x14ac:dyDescent="0.2">
      <c r="A90" s="20" t="s">
        <v>174</v>
      </c>
      <c r="B90" s="21" t="s">
        <v>174</v>
      </c>
      <c r="C90" s="22" t="s">
        <v>175</v>
      </c>
      <c r="D90" s="16">
        <f>'[3]Lottery Dist By LEA (1st qtr)'!F90</f>
        <v>190846</v>
      </c>
      <c r="E90" s="16">
        <f>'[3]Lottery Dist By LEA (2nd qtr)'!F90</f>
        <v>132523</v>
      </c>
      <c r="F90" s="16">
        <f>'[3]Lottery Dist By LEA (3rd qtr)'!F90</f>
        <v>148583</v>
      </c>
      <c r="G90" s="16">
        <f>'[3]Lottery Dist By LEA (4th qtr)'!F90</f>
        <v>72098</v>
      </c>
      <c r="H90" s="17">
        <f>VLOOKUP(B90,'[3]Lottery Dist By LEA (4th Supp)'!B90:F205,5,FALSE)</f>
        <v>67061</v>
      </c>
      <c r="I90" s="18">
        <f t="shared" si="1"/>
        <v>611111</v>
      </c>
      <c r="M90" s="19"/>
    </row>
    <row r="91" spans="1:13" x14ac:dyDescent="0.2">
      <c r="A91" s="20" t="s">
        <v>176</v>
      </c>
      <c r="B91" s="21" t="s">
        <v>176</v>
      </c>
      <c r="C91" s="22" t="s">
        <v>177</v>
      </c>
      <c r="D91" s="16">
        <f>'[3]Lottery Dist By LEA (1st qtr)'!F91</f>
        <v>38026</v>
      </c>
      <c r="E91" s="16">
        <f>'[3]Lottery Dist By LEA (2nd qtr)'!F91</f>
        <v>26405</v>
      </c>
      <c r="F91" s="16">
        <f>'[3]Lottery Dist By LEA (3rd qtr)'!F91</f>
        <v>29605</v>
      </c>
      <c r="G91" s="16">
        <f>'[3]Lottery Dist By LEA (4th qtr)'!F91</f>
        <v>14365</v>
      </c>
      <c r="H91" s="17">
        <f>VLOOKUP(B91,'[3]Lottery Dist By LEA (4th Supp)'!B91:F206,5,FALSE)</f>
        <v>13362</v>
      </c>
      <c r="I91" s="18">
        <f t="shared" si="1"/>
        <v>121763</v>
      </c>
      <c r="M91" s="19"/>
    </row>
    <row r="92" spans="1:13" x14ac:dyDescent="0.2">
      <c r="A92" s="20" t="s">
        <v>178</v>
      </c>
      <c r="B92" s="21" t="s">
        <v>178</v>
      </c>
      <c r="C92" s="22" t="s">
        <v>179</v>
      </c>
      <c r="D92" s="16">
        <f>'[3]Lottery Dist By LEA (1st qtr)'!F92</f>
        <v>97641</v>
      </c>
      <c r="E92" s="16">
        <f>'[3]Lottery Dist By LEA (2nd qtr)'!F92</f>
        <v>67802</v>
      </c>
      <c r="F92" s="16">
        <f>'[3]Lottery Dist By LEA (3rd qtr)'!F92</f>
        <v>76018</v>
      </c>
      <c r="G92" s="16">
        <f>'[3]Lottery Dist By LEA (4th qtr)'!F92</f>
        <v>36887</v>
      </c>
      <c r="H92" s="17">
        <f>VLOOKUP(B92,'[3]Lottery Dist By LEA (4th Supp)'!B92:F207,5,FALSE)</f>
        <v>34310</v>
      </c>
      <c r="I92" s="18">
        <f t="shared" si="1"/>
        <v>312658</v>
      </c>
      <c r="M92" s="19"/>
    </row>
    <row r="93" spans="1:13" x14ac:dyDescent="0.2">
      <c r="A93" s="20" t="s">
        <v>180</v>
      </c>
      <c r="B93" s="21" t="s">
        <v>180</v>
      </c>
      <c r="C93" s="22" t="s">
        <v>181</v>
      </c>
      <c r="D93" s="16">
        <f>'[3]Lottery Dist By LEA (1st qtr)'!F93</f>
        <v>504493</v>
      </c>
      <c r="E93" s="16">
        <f>'[3]Lottery Dist By LEA (2nd qtr)'!F93</f>
        <v>350318</v>
      </c>
      <c r="F93" s="16">
        <f>'[3]Lottery Dist By LEA (3rd qtr)'!F93</f>
        <v>392772</v>
      </c>
      <c r="G93" s="16">
        <f>'[3]Lottery Dist By LEA (4th qtr)'!F93</f>
        <v>190587</v>
      </c>
      <c r="H93" s="17">
        <f>VLOOKUP(B93,'[3]Lottery Dist By LEA (4th Supp)'!B93:F208,5,FALSE)</f>
        <v>177274</v>
      </c>
      <c r="I93" s="18">
        <f t="shared" si="1"/>
        <v>1615444</v>
      </c>
      <c r="M93" s="19"/>
    </row>
    <row r="94" spans="1:13" x14ac:dyDescent="0.2">
      <c r="A94" s="20" t="s">
        <v>182</v>
      </c>
      <c r="B94" s="21" t="s">
        <v>182</v>
      </c>
      <c r="C94" s="22" t="s">
        <v>183</v>
      </c>
      <c r="D94" s="16">
        <f>'[3]Lottery Dist By LEA (1st qtr)'!F94</f>
        <v>48060</v>
      </c>
      <c r="E94" s="16">
        <f>'[3]Lottery Dist By LEA (2nd qtr)'!F94</f>
        <v>33373</v>
      </c>
      <c r="F94" s="16">
        <f>'[3]Lottery Dist By LEA (3rd qtr)'!F94</f>
        <v>37417</v>
      </c>
      <c r="G94" s="16">
        <f>'[3]Lottery Dist By LEA (4th qtr)'!F94</f>
        <v>18156</v>
      </c>
      <c r="H94" s="17">
        <f>VLOOKUP(B94,'[3]Lottery Dist By LEA (4th Supp)'!B94:F209,5,FALSE)</f>
        <v>16888</v>
      </c>
      <c r="I94" s="18">
        <f t="shared" si="1"/>
        <v>153894</v>
      </c>
      <c r="M94" s="19"/>
    </row>
    <row r="95" spans="1:13" x14ac:dyDescent="0.2">
      <c r="A95" s="20" t="s">
        <v>184</v>
      </c>
      <c r="B95" s="21" t="s">
        <v>184</v>
      </c>
      <c r="C95" s="22" t="s">
        <v>185</v>
      </c>
      <c r="D95" s="16">
        <f>'[3]Lottery Dist By LEA (1st qtr)'!F95</f>
        <v>383191</v>
      </c>
      <c r="E95" s="16">
        <f>'[3]Lottery Dist By LEA (2nd qtr)'!F95</f>
        <v>266087</v>
      </c>
      <c r="F95" s="16">
        <f>'[3]Lottery Dist By LEA (3rd qtr)'!F95</f>
        <v>298333</v>
      </c>
      <c r="G95" s="16">
        <f>'[3]Lottery Dist By LEA (4th qtr)'!F95</f>
        <v>144762</v>
      </c>
      <c r="H95" s="17">
        <f>VLOOKUP(B95,'[3]Lottery Dist By LEA (4th Supp)'!B95:F210,5,FALSE)</f>
        <v>134650</v>
      </c>
      <c r="I95" s="18">
        <f t="shared" si="1"/>
        <v>1227023</v>
      </c>
      <c r="M95" s="19"/>
    </row>
    <row r="96" spans="1:13" x14ac:dyDescent="0.2">
      <c r="A96" s="20" t="s">
        <v>184</v>
      </c>
      <c r="B96" s="21" t="s">
        <v>186</v>
      </c>
      <c r="C96" s="22" t="s">
        <v>187</v>
      </c>
      <c r="D96" s="16">
        <f>'[3]Lottery Dist By LEA (1st qtr)'!F96</f>
        <v>100599</v>
      </c>
      <c r="E96" s="16">
        <f>'[3]Lottery Dist By LEA (2nd qtr)'!F96</f>
        <v>69855</v>
      </c>
      <c r="F96" s="16">
        <f>'[3]Lottery Dist By LEA (3rd qtr)'!F96</f>
        <v>78321</v>
      </c>
      <c r="G96" s="16">
        <f>'[3]Lottery Dist By LEA (4th qtr)'!F96</f>
        <v>38004</v>
      </c>
      <c r="H96" s="17">
        <f>VLOOKUP(B96,'[3]Lottery Dist By LEA (4th Supp)'!B96:F211,5,FALSE)</f>
        <v>35349</v>
      </c>
      <c r="I96" s="18">
        <f t="shared" si="1"/>
        <v>322128</v>
      </c>
      <c r="M96" s="19"/>
    </row>
    <row r="97" spans="1:13" x14ac:dyDescent="0.2">
      <c r="A97" s="20" t="s">
        <v>188</v>
      </c>
      <c r="B97" s="21" t="s">
        <v>188</v>
      </c>
      <c r="C97" s="22" t="s">
        <v>189</v>
      </c>
      <c r="D97" s="16">
        <f>'[3]Lottery Dist By LEA (1st qtr)'!F97</f>
        <v>162728</v>
      </c>
      <c r="E97" s="16">
        <f>'[3]Lottery Dist By LEA (2nd qtr)'!F97</f>
        <v>112998</v>
      </c>
      <c r="F97" s="16">
        <f>'[3]Lottery Dist By LEA (3rd qtr)'!F97</f>
        <v>126692</v>
      </c>
      <c r="G97" s="16">
        <f>'[3]Lottery Dist By LEA (4th qtr)'!F97</f>
        <v>61475</v>
      </c>
      <c r="H97" s="17">
        <f>VLOOKUP(B97,'[3]Lottery Dist By LEA (4th Supp)'!B97:F212,5,FALSE)</f>
        <v>57181</v>
      </c>
      <c r="I97" s="18">
        <f t="shared" si="1"/>
        <v>521074</v>
      </c>
      <c r="M97" s="19"/>
    </row>
    <row r="98" spans="1:13" x14ac:dyDescent="0.2">
      <c r="A98" s="20" t="s">
        <v>190</v>
      </c>
      <c r="B98" s="21" t="s">
        <v>190</v>
      </c>
      <c r="C98" s="22" t="s">
        <v>191</v>
      </c>
      <c r="D98" s="16">
        <f>'[3]Lottery Dist By LEA (1st qtr)'!F98</f>
        <v>497923</v>
      </c>
      <c r="E98" s="16">
        <f>'[3]Lottery Dist By LEA (2nd qtr)'!F98</f>
        <v>345756</v>
      </c>
      <c r="F98" s="16">
        <f>'[3]Lottery Dist By LEA (3rd qtr)'!F98</f>
        <v>387657</v>
      </c>
      <c r="G98" s="16">
        <f>'[3]Lottery Dist By LEA (4th qtr)'!F98</f>
        <v>188105</v>
      </c>
      <c r="H98" s="17">
        <f>VLOOKUP(B98,'[3]Lottery Dist By LEA (4th Supp)'!B98:F213,5,FALSE)</f>
        <v>174966</v>
      </c>
      <c r="I98" s="18">
        <f t="shared" si="1"/>
        <v>1594407</v>
      </c>
      <c r="M98" s="19"/>
    </row>
    <row r="99" spans="1:13" x14ac:dyDescent="0.2">
      <c r="A99" s="20" t="s">
        <v>192</v>
      </c>
      <c r="B99" s="21" t="s">
        <v>192</v>
      </c>
      <c r="C99" s="22" t="s">
        <v>193</v>
      </c>
      <c r="D99" s="16">
        <f>'[3]Lottery Dist By LEA (1st qtr)'!F99</f>
        <v>277988</v>
      </c>
      <c r="E99" s="16">
        <f>'[3]Lottery Dist By LEA (2nd qtr)'!F99</f>
        <v>193034</v>
      </c>
      <c r="F99" s="16">
        <f>'[3]Lottery Dist By LEA (3rd qtr)'!F99</f>
        <v>216427</v>
      </c>
      <c r="G99" s="16">
        <f>'[3]Lottery Dist By LEA (4th qtr)'!F99</f>
        <v>105018</v>
      </c>
      <c r="H99" s="17">
        <f>VLOOKUP(B99,'[3]Lottery Dist By LEA (4th Supp)'!B99:F214,5,FALSE)</f>
        <v>97682</v>
      </c>
      <c r="I99" s="18">
        <f t="shared" si="1"/>
        <v>890149</v>
      </c>
      <c r="M99" s="19"/>
    </row>
    <row r="100" spans="1:13" x14ac:dyDescent="0.2">
      <c r="A100" s="20" t="s">
        <v>194</v>
      </c>
      <c r="B100" s="21" t="s">
        <v>194</v>
      </c>
      <c r="C100" s="22" t="s">
        <v>195</v>
      </c>
      <c r="D100" s="16">
        <f>'[3]Lottery Dist By LEA (1st qtr)'!F100</f>
        <v>419062</v>
      </c>
      <c r="E100" s="16">
        <f>'[3]Lottery Dist By LEA (2nd qtr)'!F100</f>
        <v>290995</v>
      </c>
      <c r="F100" s="16">
        <f>'[3]Lottery Dist By LEA (3rd qtr)'!F100</f>
        <v>326260</v>
      </c>
      <c r="G100" s="16">
        <f>'[3]Lottery Dist By LEA (4th qtr)'!F100</f>
        <v>158313</v>
      </c>
      <c r="H100" s="17">
        <f>VLOOKUP(B100,'[3]Lottery Dist By LEA (4th Supp)'!B100:F215,5,FALSE)</f>
        <v>147255</v>
      </c>
      <c r="I100" s="18">
        <f t="shared" si="1"/>
        <v>1341885</v>
      </c>
      <c r="M100" s="19"/>
    </row>
    <row r="101" spans="1:13" x14ac:dyDescent="0.2">
      <c r="A101" s="20" t="s">
        <v>196</v>
      </c>
      <c r="B101" s="21" t="s">
        <v>196</v>
      </c>
      <c r="C101" s="22" t="s">
        <v>197</v>
      </c>
      <c r="D101" s="16">
        <f>'[3]Lottery Dist By LEA (1st qtr)'!F101</f>
        <v>180473</v>
      </c>
      <c r="E101" s="16">
        <f>'[3]Lottery Dist By LEA (2nd qtr)'!F101</f>
        <v>125320</v>
      </c>
      <c r="F101" s="16">
        <f>'[3]Lottery Dist By LEA (3rd qtr)'!F101</f>
        <v>140507</v>
      </c>
      <c r="G101" s="16">
        <f>'[3]Lottery Dist By LEA (4th qtr)'!F101</f>
        <v>68179</v>
      </c>
      <c r="H101" s="17">
        <f>VLOOKUP(B101,'[3]Lottery Dist By LEA (4th Supp)'!B101:F216,5,FALSE)</f>
        <v>63417</v>
      </c>
      <c r="I101" s="18">
        <f t="shared" si="1"/>
        <v>577896</v>
      </c>
      <c r="M101" s="19"/>
    </row>
    <row r="102" spans="1:13" x14ac:dyDescent="0.2">
      <c r="A102" s="20" t="s">
        <v>198</v>
      </c>
      <c r="B102" s="21" t="s">
        <v>198</v>
      </c>
      <c r="C102" s="22" t="s">
        <v>199</v>
      </c>
      <c r="D102" s="16">
        <f>'[3]Lottery Dist By LEA (1st qtr)'!F102</f>
        <v>181952</v>
      </c>
      <c r="E102" s="16">
        <f>'[3]Lottery Dist By LEA (2nd qtr)'!F102</f>
        <v>126347</v>
      </c>
      <c r="F102" s="16">
        <f>'[3]Lottery Dist By LEA (3rd qtr)'!F102</f>
        <v>141658</v>
      </c>
      <c r="G102" s="16">
        <f>'[3]Lottery Dist By LEA (4th qtr)'!F102</f>
        <v>68738</v>
      </c>
      <c r="H102" s="17">
        <f>VLOOKUP(B102,'[3]Lottery Dist By LEA (4th Supp)'!B102:F217,5,FALSE)</f>
        <v>63936</v>
      </c>
      <c r="I102" s="18">
        <f t="shared" si="1"/>
        <v>582631</v>
      </c>
      <c r="M102" s="19"/>
    </row>
    <row r="103" spans="1:13" x14ac:dyDescent="0.2">
      <c r="A103" s="20" t="s">
        <v>198</v>
      </c>
      <c r="B103" s="21" t="s">
        <v>200</v>
      </c>
      <c r="C103" s="22" t="s">
        <v>201</v>
      </c>
      <c r="D103" s="16">
        <f>'[3]Lottery Dist By LEA (1st qtr)'!F103</f>
        <v>64538</v>
      </c>
      <c r="E103" s="16">
        <f>'[3]Lottery Dist By LEA (2nd qtr)'!F103</f>
        <v>44815</v>
      </c>
      <c r="F103" s="16">
        <f>'[3]Lottery Dist By LEA (3rd qtr)'!F103</f>
        <v>50246</v>
      </c>
      <c r="G103" s="16">
        <f>'[3]Lottery Dist By LEA (4th qtr)'!F103</f>
        <v>24381</v>
      </c>
      <c r="H103" s="17">
        <f>VLOOKUP(B103,'[3]Lottery Dist By LEA (4th Supp)'!B103:F218,5,FALSE)</f>
        <v>22678</v>
      </c>
      <c r="I103" s="18">
        <f t="shared" si="1"/>
        <v>206658</v>
      </c>
      <c r="M103" s="19"/>
    </row>
    <row r="104" spans="1:13" x14ac:dyDescent="0.2">
      <c r="A104" s="20" t="s">
        <v>202</v>
      </c>
      <c r="B104" s="21" t="s">
        <v>202</v>
      </c>
      <c r="C104" s="22" t="s">
        <v>203</v>
      </c>
      <c r="D104" s="16">
        <f>'[3]Lottery Dist By LEA (1st qtr)'!F104</f>
        <v>128209</v>
      </c>
      <c r="E104" s="16">
        <f>'[3]Lottery Dist By LEA (2nd qtr)'!F104</f>
        <v>89028</v>
      </c>
      <c r="F104" s="16">
        <f>'[3]Lottery Dist By LEA (3rd qtr)'!F104</f>
        <v>99817</v>
      </c>
      <c r="G104" s="16">
        <f>'[3]Lottery Dist By LEA (4th qtr)'!F104</f>
        <v>48435</v>
      </c>
      <c r="H104" s="17">
        <f>VLOOKUP(B104,'[3]Lottery Dist By LEA (4th Supp)'!B104:F219,5,FALSE)</f>
        <v>45052</v>
      </c>
      <c r="I104" s="18">
        <f t="shared" si="1"/>
        <v>410541</v>
      </c>
      <c r="M104" s="19"/>
    </row>
    <row r="105" spans="1:13" x14ac:dyDescent="0.2">
      <c r="A105" s="20" t="s">
        <v>204</v>
      </c>
      <c r="B105" s="21" t="s">
        <v>204</v>
      </c>
      <c r="C105" s="22" t="s">
        <v>205</v>
      </c>
      <c r="D105" s="16">
        <f>'[3]Lottery Dist By LEA (1st qtr)'!F105</f>
        <v>183072</v>
      </c>
      <c r="E105" s="16">
        <f>'[3]Lottery Dist By LEA (2nd qtr)'!F105</f>
        <v>127124</v>
      </c>
      <c r="F105" s="16">
        <f>'[3]Lottery Dist By LEA (3rd qtr)'!F105</f>
        <v>142530</v>
      </c>
      <c r="G105" s="16">
        <f>'[3]Lottery Dist By LEA (4th qtr)'!F105</f>
        <v>69161</v>
      </c>
      <c r="H105" s="17">
        <f>VLOOKUP(B105,'[3]Lottery Dist By LEA (4th Supp)'!B105:F220,5,FALSE)</f>
        <v>64330</v>
      </c>
      <c r="I105" s="18">
        <f t="shared" si="1"/>
        <v>586217</v>
      </c>
      <c r="M105" s="19"/>
    </row>
    <row r="106" spans="1:13" x14ac:dyDescent="0.2">
      <c r="A106" s="20" t="s">
        <v>206</v>
      </c>
      <c r="B106" s="21" t="s">
        <v>206</v>
      </c>
      <c r="C106" s="22" t="s">
        <v>207</v>
      </c>
      <c r="D106" s="16">
        <f>'[3]Lottery Dist By LEA (1st qtr)'!F106</f>
        <v>138540</v>
      </c>
      <c r="E106" s="16">
        <f>'[3]Lottery Dist By LEA (2nd qtr)'!F106</f>
        <v>96201</v>
      </c>
      <c r="F106" s="16">
        <f>'[3]Lottery Dist By LEA (3rd qtr)'!F106</f>
        <v>107860</v>
      </c>
      <c r="G106" s="16">
        <f>'[3]Lottery Dist By LEA (4th qtr)'!F106</f>
        <v>52337</v>
      </c>
      <c r="H106" s="17">
        <f>VLOOKUP(B106,'[3]Lottery Dist By LEA (4th Supp)'!B106:F221,5,FALSE)</f>
        <v>48682</v>
      </c>
      <c r="I106" s="18">
        <f t="shared" si="1"/>
        <v>443620</v>
      </c>
      <c r="M106" s="19"/>
    </row>
    <row r="107" spans="1:13" x14ac:dyDescent="0.2">
      <c r="A107" s="20" t="s">
        <v>208</v>
      </c>
      <c r="B107" s="21" t="s">
        <v>208</v>
      </c>
      <c r="C107" s="22" t="s">
        <v>209</v>
      </c>
      <c r="D107" s="16">
        <f>'[3]Lottery Dist By LEA (1st qtr)'!F107</f>
        <v>177410</v>
      </c>
      <c r="E107" s="16">
        <f>'[3]Lottery Dist By LEA (2nd qtr)'!F107</f>
        <v>123193</v>
      </c>
      <c r="F107" s="16">
        <f>'[3]Lottery Dist By LEA (3rd qtr)'!F107</f>
        <v>138122</v>
      </c>
      <c r="G107" s="16">
        <f>'[3]Lottery Dist By LEA (4th qtr)'!F107</f>
        <v>67022</v>
      </c>
      <c r="H107" s="17">
        <f>VLOOKUP(B107,'[3]Lottery Dist By LEA (4th Supp)'!B107:F222,5,FALSE)</f>
        <v>62340</v>
      </c>
      <c r="I107" s="18">
        <f t="shared" si="1"/>
        <v>568087</v>
      </c>
      <c r="M107" s="19"/>
    </row>
    <row r="108" spans="1:13" x14ac:dyDescent="0.2">
      <c r="A108" s="20" t="s">
        <v>208</v>
      </c>
      <c r="B108" s="21" t="s">
        <v>210</v>
      </c>
      <c r="C108" s="22" t="s">
        <v>211</v>
      </c>
      <c r="D108" s="16">
        <f>'[3]Lottery Dist By LEA (1st qtr)'!F108</f>
        <v>26322</v>
      </c>
      <c r="E108" s="16">
        <f>'[3]Lottery Dist By LEA (2nd qtr)'!F108</f>
        <v>18278</v>
      </c>
      <c r="F108" s="16">
        <f>'[3]Lottery Dist By LEA (3rd qtr)'!F108</f>
        <v>20493</v>
      </c>
      <c r="G108" s="16">
        <f>'[3]Lottery Dist By LEA (4th qtr)'!F108</f>
        <v>9944</v>
      </c>
      <c r="H108" s="17">
        <f>VLOOKUP(B108,'[3]Lottery Dist By LEA (4th Supp)'!B108:F223,5,FALSE)</f>
        <v>9249</v>
      </c>
      <c r="I108" s="18">
        <f t="shared" si="1"/>
        <v>84286</v>
      </c>
      <c r="M108" s="19"/>
    </row>
    <row r="109" spans="1:13" x14ac:dyDescent="0.2">
      <c r="A109" s="20" t="s">
        <v>208</v>
      </c>
      <c r="B109" s="21" t="s">
        <v>212</v>
      </c>
      <c r="C109" s="22" t="s">
        <v>213</v>
      </c>
      <c r="D109" s="16">
        <f>'[3]Lottery Dist By LEA (1st qtr)'!F109</f>
        <v>35976</v>
      </c>
      <c r="E109" s="16">
        <f>'[3]Lottery Dist By LEA (2nd qtr)'!F109</f>
        <v>24982</v>
      </c>
      <c r="F109" s="16">
        <f>'[3]Lottery Dist By LEA (3rd qtr)'!F109</f>
        <v>28009</v>
      </c>
      <c r="G109" s="16">
        <f>'[3]Lottery Dist By LEA (4th qtr)'!F109</f>
        <v>13591</v>
      </c>
      <c r="H109" s="17">
        <f>VLOOKUP(B109,'[3]Lottery Dist By LEA (4th Supp)'!B109:F224,5,FALSE)</f>
        <v>12642</v>
      </c>
      <c r="I109" s="18">
        <f t="shared" si="1"/>
        <v>115200</v>
      </c>
      <c r="M109" s="19"/>
    </row>
    <row r="110" spans="1:13" x14ac:dyDescent="0.2">
      <c r="A110" s="20" t="s">
        <v>214</v>
      </c>
      <c r="B110" s="21" t="s">
        <v>214</v>
      </c>
      <c r="C110" s="22" t="s">
        <v>215</v>
      </c>
      <c r="D110" s="16">
        <f>'[3]Lottery Dist By LEA (1st qtr)'!F110</f>
        <v>43666</v>
      </c>
      <c r="E110" s="16">
        <f>'[3]Lottery Dist By LEA (2nd qtr)'!F110</f>
        <v>30322</v>
      </c>
      <c r="F110" s="16">
        <f>'[3]Lottery Dist By LEA (3rd qtr)'!F110</f>
        <v>33996</v>
      </c>
      <c r="G110" s="16">
        <f>'[3]Lottery Dist By LEA (4th qtr)'!F110</f>
        <v>16496</v>
      </c>
      <c r="H110" s="17">
        <f>VLOOKUP(B110,'[3]Lottery Dist By LEA (4th Supp)'!B110:F225,5,FALSE)</f>
        <v>15344</v>
      </c>
      <c r="I110" s="18">
        <f t="shared" si="1"/>
        <v>139824</v>
      </c>
      <c r="M110" s="19"/>
    </row>
    <row r="111" spans="1:13" x14ac:dyDescent="0.2">
      <c r="A111" s="20" t="s">
        <v>216</v>
      </c>
      <c r="B111" s="21" t="s">
        <v>216</v>
      </c>
      <c r="C111" s="22" t="s">
        <v>217</v>
      </c>
      <c r="D111" s="16">
        <f>'[3]Lottery Dist By LEA (1st qtr)'!F111</f>
        <v>74657</v>
      </c>
      <c r="E111" s="16">
        <f>'[3]Lottery Dist By LEA (2nd qtr)'!F111</f>
        <v>51841</v>
      </c>
      <c r="F111" s="16">
        <f>'[3]Lottery Dist By LEA (3rd qtr)'!F111</f>
        <v>58124</v>
      </c>
      <c r="G111" s="16">
        <f>'[3]Lottery Dist By LEA (4th qtr)'!F111</f>
        <v>28204</v>
      </c>
      <c r="H111" s="17">
        <f>VLOOKUP(B111,'[3]Lottery Dist By LEA (4th Supp)'!B111:F226,5,FALSE)</f>
        <v>26234</v>
      </c>
      <c r="I111" s="18">
        <f t="shared" si="1"/>
        <v>239060</v>
      </c>
      <c r="M111" s="19"/>
    </row>
    <row r="112" spans="1:13" x14ac:dyDescent="0.2">
      <c r="A112" s="20" t="s">
        <v>218</v>
      </c>
      <c r="B112" s="21" t="s">
        <v>218</v>
      </c>
      <c r="C112" s="22" t="s">
        <v>219</v>
      </c>
      <c r="D112" s="16">
        <f>'[3]Lottery Dist By LEA (1st qtr)'!F112</f>
        <v>11851</v>
      </c>
      <c r="E112" s="16">
        <f>'[3]Lottery Dist By LEA (2nd qtr)'!F112</f>
        <v>8229</v>
      </c>
      <c r="F112" s="16">
        <f>'[3]Lottery Dist By LEA (3rd qtr)'!F112</f>
        <v>9227</v>
      </c>
      <c r="G112" s="16">
        <f>'[3]Lottery Dist By LEA (4th qtr)'!F112</f>
        <v>4477</v>
      </c>
      <c r="H112" s="17">
        <f>VLOOKUP(B112,'[3]Lottery Dist By LEA (4th Supp)'!B112:F227,5,FALSE)</f>
        <v>4164</v>
      </c>
      <c r="I112" s="18">
        <f t="shared" si="1"/>
        <v>37948</v>
      </c>
      <c r="M112" s="19"/>
    </row>
    <row r="113" spans="1:13" x14ac:dyDescent="0.2">
      <c r="A113" s="20" t="s">
        <v>220</v>
      </c>
      <c r="B113" s="21" t="s">
        <v>220</v>
      </c>
      <c r="C113" s="22" t="s">
        <v>221</v>
      </c>
      <c r="D113" s="16">
        <f>'[3]Lottery Dist By LEA (1st qtr)'!F113</f>
        <v>889480</v>
      </c>
      <c r="E113" s="16">
        <f>'[3]Lottery Dist By LEA (2nd qtr)'!F113</f>
        <v>617652</v>
      </c>
      <c r="F113" s="16">
        <f>'[3]Lottery Dist By LEA (3rd qtr)'!F113</f>
        <v>692503</v>
      </c>
      <c r="G113" s="16">
        <f>'[3]Lottery Dist By LEA (4th qtr)'!F113</f>
        <v>336027</v>
      </c>
      <c r="H113" s="17">
        <f>VLOOKUP(B113,'[3]Lottery Dist By LEA (4th Supp)'!B113:F228,5,FALSE)</f>
        <v>312555</v>
      </c>
      <c r="I113" s="18">
        <f t="shared" si="1"/>
        <v>2848217</v>
      </c>
      <c r="M113" s="19"/>
    </row>
    <row r="114" spans="1:13" x14ac:dyDescent="0.2">
      <c r="A114" s="20" t="s">
        <v>222</v>
      </c>
      <c r="B114" s="21" t="s">
        <v>222</v>
      </c>
      <c r="C114" s="22" t="s">
        <v>223</v>
      </c>
      <c r="D114" s="16">
        <f>'[3]Lottery Dist By LEA (1st qtr)'!F114</f>
        <v>139173</v>
      </c>
      <c r="E114" s="16">
        <f>'[3]Lottery Dist By LEA (2nd qtr)'!F114</f>
        <v>96642</v>
      </c>
      <c r="F114" s="16">
        <f>'[3]Lottery Dist By LEA (3rd qtr)'!F114</f>
        <v>108353</v>
      </c>
      <c r="G114" s="16">
        <f>'[3]Lottery Dist By LEA (4th qtr)'!F114</f>
        <v>52577</v>
      </c>
      <c r="H114" s="17">
        <f>VLOOKUP(B114,'[3]Lottery Dist By LEA (4th Supp)'!B114:F229,5,FALSE)</f>
        <v>48904</v>
      </c>
      <c r="I114" s="18">
        <f t="shared" si="1"/>
        <v>445649</v>
      </c>
      <c r="M114" s="19"/>
    </row>
    <row r="115" spans="1:13" x14ac:dyDescent="0.2">
      <c r="A115" s="20" t="s">
        <v>224</v>
      </c>
      <c r="B115" s="21" t="s">
        <v>224</v>
      </c>
      <c r="C115" s="22" t="s">
        <v>225</v>
      </c>
      <c r="D115" s="16">
        <f>'[3]Lottery Dist By LEA (1st qtr)'!F115</f>
        <v>3299916</v>
      </c>
      <c r="E115" s="16">
        <f>'[3]Lottery Dist By LEA (2nd qtr)'!F115</f>
        <v>2291452</v>
      </c>
      <c r="F115" s="16">
        <f>'[3]Lottery Dist By LEA (3rd qtr)'!F115</f>
        <v>2569145</v>
      </c>
      <c r="G115" s="16">
        <f>'[3]Lottery Dist By LEA (4th qtr)'!F115</f>
        <v>1246640</v>
      </c>
      <c r="H115" s="17">
        <f>VLOOKUP(B115,'[3]Lottery Dist By LEA (4th Supp)'!B115:F230,5,FALSE)</f>
        <v>1159560</v>
      </c>
      <c r="I115" s="18">
        <f t="shared" si="1"/>
        <v>10566713</v>
      </c>
      <c r="M115" s="19"/>
    </row>
    <row r="116" spans="1:13" x14ac:dyDescent="0.2">
      <c r="A116" s="20" t="s">
        <v>226</v>
      </c>
      <c r="B116" s="21" t="s">
        <v>226</v>
      </c>
      <c r="C116" s="22" t="s">
        <v>227</v>
      </c>
      <c r="D116" s="16">
        <f>'[3]Lottery Dist By LEA (1st qtr)'!F116</f>
        <v>50257</v>
      </c>
      <c r="E116" s="16">
        <f>'[3]Lottery Dist By LEA (2nd qtr)'!F116</f>
        <v>34898</v>
      </c>
      <c r="F116" s="16">
        <f>'[3]Lottery Dist By LEA (3rd qtr)'!F116</f>
        <v>39128</v>
      </c>
      <c r="G116" s="16">
        <f>'[3]Lottery Dist By LEA (4th qtr)'!F116</f>
        <v>18986</v>
      </c>
      <c r="H116" s="17">
        <f>VLOOKUP(B116,'[3]Lottery Dist By LEA (4th Supp)'!B116:F231,5,FALSE)</f>
        <v>17660</v>
      </c>
      <c r="I116" s="18">
        <f t="shared" si="1"/>
        <v>160929</v>
      </c>
      <c r="M116" s="19"/>
    </row>
    <row r="117" spans="1:13" x14ac:dyDescent="0.2">
      <c r="A117" s="20" t="s">
        <v>228</v>
      </c>
      <c r="B117" s="21" t="s">
        <v>228</v>
      </c>
      <c r="C117" s="22" t="s">
        <v>229</v>
      </c>
      <c r="D117" s="16">
        <f>'[3]Lottery Dist By LEA (1st qtr)'!F117</f>
        <v>36145</v>
      </c>
      <c r="E117" s="16">
        <f>'[3]Lottery Dist By LEA (2nd qtr)'!F117</f>
        <v>25099</v>
      </c>
      <c r="F117" s="16">
        <f>'[3]Lottery Dist By LEA (3rd qtr)'!F117</f>
        <v>28141</v>
      </c>
      <c r="G117" s="16">
        <f>'[3]Lottery Dist By LEA (4th qtr)'!F117</f>
        <v>13655</v>
      </c>
      <c r="H117" s="17">
        <f>VLOOKUP(B117,'[3]Lottery Dist By LEA (4th Supp)'!B117:F232,5,FALSE)</f>
        <v>12701</v>
      </c>
      <c r="I117" s="18">
        <f t="shared" si="1"/>
        <v>115741</v>
      </c>
      <c r="M117" s="19"/>
    </row>
    <row r="118" spans="1:13" x14ac:dyDescent="0.2">
      <c r="A118" s="20" t="s">
        <v>230</v>
      </c>
      <c r="B118" s="21" t="s">
        <v>230</v>
      </c>
      <c r="C118" s="22" t="s">
        <v>231</v>
      </c>
      <c r="D118" s="16">
        <f>'[3]Lottery Dist By LEA (1st qtr)'!F118</f>
        <v>92655</v>
      </c>
      <c r="E118" s="16">
        <f>'[3]Lottery Dist By LEA (2nd qtr)'!F118</f>
        <v>64340</v>
      </c>
      <c r="F118" s="16">
        <f>'[3]Lottery Dist By LEA (3rd qtr)'!F118</f>
        <v>72137</v>
      </c>
      <c r="G118" s="16">
        <f>'[3]Lottery Dist By LEA (4th qtr)'!F118</f>
        <v>35003</v>
      </c>
      <c r="H118" s="17">
        <f>VLOOKUP(B118,'[3]Lottery Dist By LEA (4th Supp)'!B118:F233,5,FALSE)</f>
        <v>32558</v>
      </c>
      <c r="I118" s="18">
        <f t="shared" si="1"/>
        <v>296693</v>
      </c>
      <c r="M118" s="19"/>
    </row>
    <row r="119" spans="1:13" x14ac:dyDescent="0.2">
      <c r="A119" s="20" t="s">
        <v>232</v>
      </c>
      <c r="B119" s="21" t="s">
        <v>232</v>
      </c>
      <c r="C119" s="22" t="s">
        <v>233</v>
      </c>
      <c r="D119" s="16">
        <f>'[3]Lottery Dist By LEA (1st qtr)'!F119</f>
        <v>407781</v>
      </c>
      <c r="E119" s="16">
        <f>'[3]Lottery Dist By LEA (2nd qtr)'!F119</f>
        <v>283162</v>
      </c>
      <c r="F119" s="16">
        <f>'[3]Lottery Dist By LEA (3rd qtr)'!F119</f>
        <v>317477</v>
      </c>
      <c r="G119" s="16">
        <f>'[3]Lottery Dist By LEA (4th qtr)'!F119</f>
        <v>154051</v>
      </c>
      <c r="H119" s="17">
        <f>VLOOKUP(B119,'[3]Lottery Dist By LEA (4th Supp)'!B119:F234,5,FALSE)</f>
        <v>143291</v>
      </c>
      <c r="I119" s="18">
        <f t="shared" si="1"/>
        <v>1305762</v>
      </c>
      <c r="M119" s="19"/>
    </row>
    <row r="120" spans="1:13" x14ac:dyDescent="0.2">
      <c r="A120" s="20" t="s">
        <v>234</v>
      </c>
      <c r="B120" s="21" t="s">
        <v>234</v>
      </c>
      <c r="C120" s="22" t="s">
        <v>235</v>
      </c>
      <c r="D120" s="16">
        <f>'[3]Lottery Dist By LEA (1st qtr)'!F120</f>
        <v>209732</v>
      </c>
      <c r="E120" s="16">
        <f>'[3]Lottery Dist By LEA (2nd qtr)'!F120</f>
        <v>145637</v>
      </c>
      <c r="F120" s="16">
        <f>'[3]Lottery Dist By LEA (3rd qtr)'!F120</f>
        <v>163286</v>
      </c>
      <c r="G120" s="16">
        <f>'[3]Lottery Dist By LEA (4th qtr)'!F120</f>
        <v>79232</v>
      </c>
      <c r="H120" s="17">
        <f>VLOOKUP(B120,'[3]Lottery Dist By LEA (4th Supp)'!B120:F235,5,FALSE)</f>
        <v>73698</v>
      </c>
      <c r="I120" s="18">
        <f t="shared" si="1"/>
        <v>671585</v>
      </c>
      <c r="M120" s="19"/>
    </row>
    <row r="121" spans="1:13" x14ac:dyDescent="0.2">
      <c r="A121" s="20" t="s">
        <v>236</v>
      </c>
      <c r="B121" s="21" t="s">
        <v>236</v>
      </c>
      <c r="C121" s="22" t="s">
        <v>237</v>
      </c>
      <c r="D121" s="16">
        <f>'[3]Lottery Dist By LEA (1st qtr)'!F121</f>
        <v>264003</v>
      </c>
      <c r="E121" s="16">
        <f>'[3]Lottery Dist By LEA (2nd qtr)'!F121</f>
        <v>183323</v>
      </c>
      <c r="F121" s="16">
        <f>'[3]Lottery Dist By LEA (3rd qtr)'!F121</f>
        <v>205539</v>
      </c>
      <c r="G121" s="16">
        <f>'[3]Lottery Dist By LEA (4th qtr)'!F121</f>
        <v>99735</v>
      </c>
      <c r="H121" s="17">
        <f>VLOOKUP(B121,'[3]Lottery Dist By LEA (4th Supp)'!B121:F236,5,FALSE)</f>
        <v>92768</v>
      </c>
      <c r="I121" s="18">
        <f t="shared" si="1"/>
        <v>845368</v>
      </c>
      <c r="M121" s="19"/>
    </row>
    <row r="122" spans="1:13" x14ac:dyDescent="0.2">
      <c r="A122" s="20" t="s">
        <v>238</v>
      </c>
      <c r="B122" s="21" t="s">
        <v>238</v>
      </c>
      <c r="C122" s="22" t="s">
        <v>239</v>
      </c>
      <c r="D122" s="26">
        <f>'[3]Lottery Dist By LEA (1st qtr)'!F122</f>
        <v>115851</v>
      </c>
      <c r="E122" s="26">
        <f>'[3]Lottery Dist By LEA (2nd qtr)'!F122</f>
        <v>80447</v>
      </c>
      <c r="F122" s="16">
        <f>'[3]Lottery Dist By LEA (3rd qtr)'!F122</f>
        <v>90196</v>
      </c>
      <c r="G122" s="26">
        <f>'[3]Lottery Dist By LEA (4th qtr)'!F122</f>
        <v>43766</v>
      </c>
      <c r="H122" s="17">
        <f>VLOOKUP(B122,'[3]Lottery Dist By LEA (4th Supp)'!B122:F237,5,FALSE)</f>
        <v>40709</v>
      </c>
      <c r="I122" s="18">
        <f t="shared" si="1"/>
        <v>370969</v>
      </c>
      <c r="M122" s="19"/>
    </row>
    <row r="123" spans="1:13" ht="13.5" thickBot="1" x14ac:dyDescent="0.25">
      <c r="A123" s="27" t="s">
        <v>240</v>
      </c>
      <c r="B123" s="28" t="s">
        <v>240</v>
      </c>
      <c r="C123" s="29" t="s">
        <v>241</v>
      </c>
      <c r="D123" s="30">
        <f>'[3]Lottery Dist By LEA (1st qtr)'!F123</f>
        <v>48863</v>
      </c>
      <c r="E123" s="30">
        <f>'[3]Lottery Dist By LEA (2nd qtr)'!F123</f>
        <v>33930</v>
      </c>
      <c r="F123" s="16">
        <f>'[3]Lottery Dist By LEA (3rd qtr)'!F123</f>
        <v>38042</v>
      </c>
      <c r="G123" s="30">
        <f>'[3]Lottery Dist By LEA (4th qtr)'!F123</f>
        <v>18459</v>
      </c>
      <c r="H123" s="17">
        <f>VLOOKUP(B123,'[3]Lottery Dist By LEA (4th Supp)'!B123:F238,5,FALSE)</f>
        <v>17170</v>
      </c>
      <c r="I123" s="18">
        <f t="shared" si="1"/>
        <v>156464</v>
      </c>
      <c r="M123" s="19"/>
    </row>
    <row r="124" spans="1:13" ht="15" customHeight="1" thickBot="1" x14ac:dyDescent="0.25">
      <c r="A124" s="31"/>
      <c r="B124" s="32"/>
      <c r="C124" s="33" t="s">
        <v>11</v>
      </c>
      <c r="D124" s="34">
        <f t="shared" ref="D124:I124" si="2">SUM(D8:D123)</f>
        <v>30760920</v>
      </c>
      <c r="E124" s="34">
        <f t="shared" si="2"/>
        <v>21360288</v>
      </c>
      <c r="F124" s="34">
        <f t="shared" si="2"/>
        <v>23948862</v>
      </c>
      <c r="G124" s="34">
        <f t="shared" si="2"/>
        <v>11620832</v>
      </c>
      <c r="H124" s="35">
        <f t="shared" si="2"/>
        <v>10809098</v>
      </c>
      <c r="I124" s="36">
        <f t="shared" si="2"/>
        <v>98500000</v>
      </c>
    </row>
    <row r="125" spans="1:13" ht="14.25" thickTop="1" thickBot="1" x14ac:dyDescent="0.25">
      <c r="A125" s="1"/>
      <c r="B125" s="1"/>
      <c r="C125" s="6"/>
      <c r="D125" s="37"/>
      <c r="E125" s="7"/>
      <c r="F125" s="6"/>
      <c r="G125" s="6"/>
      <c r="H125" s="6"/>
      <c r="I125" s="6"/>
    </row>
    <row r="126" spans="1:13" ht="15.75" thickBot="1" x14ac:dyDescent="0.3">
      <c r="D126" s="39"/>
      <c r="F126" s="63" t="s">
        <v>242</v>
      </c>
      <c r="G126" s="64"/>
      <c r="H126" s="64"/>
      <c r="I126" s="65"/>
    </row>
    <row r="127" spans="1:13" x14ac:dyDescent="0.2">
      <c r="D127" s="39"/>
      <c r="F127" s="41"/>
      <c r="G127" s="42" t="s">
        <v>243</v>
      </c>
      <c r="H127" s="43"/>
      <c r="I127" s="44">
        <v>98500000</v>
      </c>
    </row>
    <row r="128" spans="1:13" x14ac:dyDescent="0.2">
      <c r="B128" s="45"/>
      <c r="C128" s="46"/>
      <c r="D128" s="47"/>
      <c r="E128" s="48"/>
      <c r="F128" s="41"/>
      <c r="G128" s="42" t="s">
        <v>244</v>
      </c>
      <c r="H128" s="43"/>
      <c r="I128" s="44">
        <v>1500000</v>
      </c>
    </row>
    <row r="129" spans="2:9" ht="13.5" thickBot="1" x14ac:dyDescent="0.25">
      <c r="B129" s="45"/>
      <c r="C129" s="46"/>
      <c r="D129" s="47"/>
      <c r="E129" s="48"/>
      <c r="F129" s="49"/>
      <c r="G129" s="50" t="s">
        <v>11</v>
      </c>
      <c r="H129" s="51"/>
      <c r="I129" s="52">
        <f>I127+I128</f>
        <v>100000000</v>
      </c>
    </row>
    <row r="130" spans="2:9" x14ac:dyDescent="0.2">
      <c r="D130" s="39"/>
      <c r="F130" s="53"/>
      <c r="G130" s="54"/>
      <c r="H130" s="55"/>
      <c r="I130" s="55"/>
    </row>
    <row r="131" spans="2:9" x14ac:dyDescent="0.2">
      <c r="D131" s="39"/>
      <c r="F131" s="53"/>
      <c r="G131" s="56"/>
      <c r="H131" s="55"/>
      <c r="I131" s="55"/>
    </row>
    <row r="132" spans="2:9" x14ac:dyDescent="0.2">
      <c r="D132" s="39"/>
      <c r="F132" s="53"/>
      <c r="G132" s="57"/>
      <c r="H132" s="55"/>
      <c r="I132" s="55"/>
    </row>
    <row r="133" spans="2:9" x14ac:dyDescent="0.2">
      <c r="D133" s="39"/>
      <c r="F133" s="53"/>
      <c r="G133" s="54"/>
      <c r="H133" s="58"/>
      <c r="I133" s="58"/>
    </row>
    <row r="134" spans="2:9" x14ac:dyDescent="0.2">
      <c r="D134" s="39"/>
      <c r="F134" s="53"/>
      <c r="G134" s="57"/>
      <c r="H134" s="59"/>
      <c r="I134" s="59"/>
    </row>
    <row r="135" spans="2:9" x14ac:dyDescent="0.2">
      <c r="D135" s="39"/>
      <c r="F135" s="53"/>
      <c r="G135" s="56"/>
      <c r="H135" s="60"/>
      <c r="I135" s="60"/>
    </row>
    <row r="136" spans="2:9" x14ac:dyDescent="0.2">
      <c r="D136" s="39"/>
      <c r="F136" s="53"/>
      <c r="G136" s="57"/>
      <c r="H136" s="55"/>
      <c r="I136" s="55"/>
    </row>
    <row r="137" spans="2:9" x14ac:dyDescent="0.2">
      <c r="D137" s="61"/>
      <c r="F137" s="53"/>
      <c r="G137" s="53"/>
      <c r="H137" s="53"/>
      <c r="I137" s="53"/>
    </row>
    <row r="138" spans="2:9" x14ac:dyDescent="0.2">
      <c r="D138" s="61"/>
    </row>
    <row r="139" spans="2:9" x14ac:dyDescent="0.2">
      <c r="D139" s="61"/>
    </row>
    <row r="140" spans="2:9" x14ac:dyDescent="0.2">
      <c r="D140" s="61"/>
    </row>
    <row r="141" spans="2:9" x14ac:dyDescent="0.2">
      <c r="D141" s="61"/>
    </row>
    <row r="142" spans="2:9" x14ac:dyDescent="0.2">
      <c r="D142" s="61"/>
    </row>
    <row r="143" spans="2:9" x14ac:dyDescent="0.2">
      <c r="D143" s="61"/>
    </row>
    <row r="144" spans="2:9" x14ac:dyDescent="0.2">
      <c r="D144" s="61"/>
    </row>
    <row r="145" spans="4:4" x14ac:dyDescent="0.2">
      <c r="D145" s="61"/>
    </row>
    <row r="146" spans="4:4" x14ac:dyDescent="0.2">
      <c r="D146" s="61"/>
    </row>
    <row r="147" spans="4:4" x14ac:dyDescent="0.2">
      <c r="D147" s="61"/>
    </row>
    <row r="148" spans="4:4" x14ac:dyDescent="0.2">
      <c r="D148" s="61"/>
    </row>
    <row r="149" spans="4:4" x14ac:dyDescent="0.2">
      <c r="D149" s="61"/>
    </row>
    <row r="150" spans="4:4" x14ac:dyDescent="0.2">
      <c r="D150" s="61"/>
    </row>
    <row r="151" spans="4:4" x14ac:dyDescent="0.2">
      <c r="D151" s="61"/>
    </row>
    <row r="152" spans="4:4" x14ac:dyDescent="0.2">
      <c r="D152" s="61"/>
    </row>
    <row r="153" spans="4:4" x14ac:dyDescent="0.2">
      <c r="D153" s="61"/>
    </row>
    <row r="154" spans="4:4" x14ac:dyDescent="0.2">
      <c r="D154" s="61"/>
    </row>
    <row r="155" spans="4:4" x14ac:dyDescent="0.2">
      <c r="D155" s="61"/>
    </row>
    <row r="156" spans="4:4" x14ac:dyDescent="0.2">
      <c r="D156" s="61"/>
    </row>
    <row r="157" spans="4:4" x14ac:dyDescent="0.2">
      <c r="D157" s="61"/>
    </row>
    <row r="158" spans="4:4" x14ac:dyDescent="0.2">
      <c r="D158" s="61"/>
    </row>
    <row r="159" spans="4:4" x14ac:dyDescent="0.2">
      <c r="D159" s="61"/>
    </row>
    <row r="160" spans="4:4" x14ac:dyDescent="0.2">
      <c r="D160" s="61"/>
    </row>
    <row r="161" spans="4:4" x14ac:dyDescent="0.2">
      <c r="D161" s="61"/>
    </row>
    <row r="162" spans="4:4" x14ac:dyDescent="0.2">
      <c r="D162" s="61"/>
    </row>
    <row r="163" spans="4:4" x14ac:dyDescent="0.2">
      <c r="D163" s="61"/>
    </row>
    <row r="164" spans="4:4" x14ac:dyDescent="0.2">
      <c r="D164" s="61"/>
    </row>
    <row r="165" spans="4:4" x14ac:dyDescent="0.2">
      <c r="D165" s="61"/>
    </row>
    <row r="166" spans="4:4" x14ac:dyDescent="0.2">
      <c r="D166" s="61"/>
    </row>
    <row r="167" spans="4:4" x14ac:dyDescent="0.2">
      <c r="D167" s="61"/>
    </row>
    <row r="168" spans="4:4" x14ac:dyDescent="0.2">
      <c r="D168" s="61"/>
    </row>
    <row r="169" spans="4:4" x14ac:dyDescent="0.2">
      <c r="D169" s="61"/>
    </row>
    <row r="170" spans="4:4" x14ac:dyDescent="0.2">
      <c r="D170" s="61"/>
    </row>
    <row r="171" spans="4:4" x14ac:dyDescent="0.2">
      <c r="D171" s="61"/>
    </row>
    <row r="172" spans="4:4" x14ac:dyDescent="0.2">
      <c r="D172" s="61"/>
    </row>
    <row r="173" spans="4:4" x14ac:dyDescent="0.2">
      <c r="D173" s="61"/>
    </row>
    <row r="174" spans="4:4" x14ac:dyDescent="0.2">
      <c r="D174" s="61"/>
    </row>
    <row r="175" spans="4:4" x14ac:dyDescent="0.2">
      <c r="D175" s="61"/>
    </row>
    <row r="176" spans="4:4" x14ac:dyDescent="0.2">
      <c r="D176" s="61"/>
    </row>
    <row r="177" spans="4:4" x14ac:dyDescent="0.2">
      <c r="D177" s="61"/>
    </row>
    <row r="178" spans="4:4" x14ac:dyDescent="0.2">
      <c r="D178" s="61"/>
    </row>
    <row r="179" spans="4:4" x14ac:dyDescent="0.2">
      <c r="D179" s="61"/>
    </row>
    <row r="180" spans="4:4" x14ac:dyDescent="0.2">
      <c r="D180" s="61"/>
    </row>
    <row r="181" spans="4:4" x14ac:dyDescent="0.2">
      <c r="D181" s="61"/>
    </row>
    <row r="182" spans="4:4" x14ac:dyDescent="0.2">
      <c r="D182" s="61"/>
    </row>
    <row r="183" spans="4:4" x14ac:dyDescent="0.2">
      <c r="D183" s="61"/>
    </row>
    <row r="184" spans="4:4" x14ac:dyDescent="0.2">
      <c r="D184" s="61"/>
    </row>
    <row r="185" spans="4:4" x14ac:dyDescent="0.2">
      <c r="D185" s="61"/>
    </row>
    <row r="186" spans="4:4" x14ac:dyDescent="0.2">
      <c r="D186" s="61"/>
    </row>
    <row r="187" spans="4:4" x14ac:dyDescent="0.2">
      <c r="D187" s="61"/>
    </row>
    <row r="188" spans="4:4" x14ac:dyDescent="0.2">
      <c r="D188" s="61"/>
    </row>
    <row r="189" spans="4:4" x14ac:dyDescent="0.2">
      <c r="D189" s="61"/>
    </row>
    <row r="190" spans="4:4" x14ac:dyDescent="0.2">
      <c r="D190" s="61"/>
    </row>
    <row r="191" spans="4:4" x14ac:dyDescent="0.2">
      <c r="D191" s="61"/>
    </row>
    <row r="192" spans="4:4" x14ac:dyDescent="0.2">
      <c r="D192" s="61"/>
    </row>
    <row r="193" spans="4:4" x14ac:dyDescent="0.2">
      <c r="D193" s="61"/>
    </row>
    <row r="194" spans="4:4" x14ac:dyDescent="0.2">
      <c r="D194" s="61"/>
    </row>
    <row r="195" spans="4:4" x14ac:dyDescent="0.2">
      <c r="D195" s="61"/>
    </row>
    <row r="196" spans="4:4" x14ac:dyDescent="0.2">
      <c r="D196" s="61"/>
    </row>
    <row r="197" spans="4:4" x14ac:dyDescent="0.2">
      <c r="D197" s="61"/>
    </row>
    <row r="198" spans="4:4" x14ac:dyDescent="0.2">
      <c r="D198" s="61"/>
    </row>
    <row r="199" spans="4:4" x14ac:dyDescent="0.2">
      <c r="D199" s="61"/>
    </row>
    <row r="200" spans="4:4" x14ac:dyDescent="0.2">
      <c r="D200" s="61"/>
    </row>
    <row r="201" spans="4:4" x14ac:dyDescent="0.2">
      <c r="D201" s="61"/>
    </row>
    <row r="202" spans="4:4" x14ac:dyDescent="0.2">
      <c r="D202" s="61"/>
    </row>
    <row r="203" spans="4:4" x14ac:dyDescent="0.2">
      <c r="D203" s="61"/>
    </row>
    <row r="204" spans="4:4" x14ac:dyDescent="0.2">
      <c r="D204" s="61"/>
    </row>
    <row r="205" spans="4:4" x14ac:dyDescent="0.2">
      <c r="D205" s="61"/>
    </row>
    <row r="206" spans="4:4" x14ac:dyDescent="0.2">
      <c r="D206" s="61"/>
    </row>
    <row r="207" spans="4:4" x14ac:dyDescent="0.2">
      <c r="D207" s="61"/>
    </row>
    <row r="208" spans="4:4" x14ac:dyDescent="0.2">
      <c r="D208" s="61"/>
    </row>
    <row r="209" spans="4:4" x14ac:dyDescent="0.2">
      <c r="D209" s="61"/>
    </row>
    <row r="210" spans="4:4" x14ac:dyDescent="0.2">
      <c r="D210" s="61"/>
    </row>
    <row r="211" spans="4:4" x14ac:dyDescent="0.2">
      <c r="D211" s="61"/>
    </row>
    <row r="212" spans="4:4" x14ac:dyDescent="0.2">
      <c r="D212" s="61"/>
    </row>
    <row r="213" spans="4:4" x14ac:dyDescent="0.2">
      <c r="D213" s="61"/>
    </row>
    <row r="214" spans="4:4" x14ac:dyDescent="0.2">
      <c r="D214" s="61"/>
    </row>
    <row r="215" spans="4:4" x14ac:dyDescent="0.2">
      <c r="D215" s="61"/>
    </row>
    <row r="216" spans="4:4" x14ac:dyDescent="0.2">
      <c r="D216" s="61"/>
    </row>
    <row r="217" spans="4:4" x14ac:dyDescent="0.2">
      <c r="D217" s="61"/>
    </row>
    <row r="218" spans="4:4" x14ac:dyDescent="0.2">
      <c r="D218" s="61"/>
    </row>
    <row r="219" spans="4:4" x14ac:dyDescent="0.2">
      <c r="D219" s="61"/>
    </row>
    <row r="220" spans="4:4" x14ac:dyDescent="0.2">
      <c r="D220" s="61"/>
    </row>
    <row r="221" spans="4:4" x14ac:dyDescent="0.2">
      <c r="D221" s="61"/>
    </row>
    <row r="222" spans="4:4" x14ac:dyDescent="0.2">
      <c r="D222" s="61"/>
    </row>
    <row r="223" spans="4:4" x14ac:dyDescent="0.2">
      <c r="D223" s="61"/>
    </row>
    <row r="224" spans="4:4" x14ac:dyDescent="0.2">
      <c r="D224" s="61"/>
    </row>
    <row r="225" spans="4:4" x14ac:dyDescent="0.2">
      <c r="D225" s="61"/>
    </row>
    <row r="226" spans="4:4" x14ac:dyDescent="0.2">
      <c r="D226" s="61"/>
    </row>
    <row r="227" spans="4:4" x14ac:dyDescent="0.2">
      <c r="D227" s="61"/>
    </row>
    <row r="228" spans="4:4" x14ac:dyDescent="0.2">
      <c r="D228" s="61"/>
    </row>
  </sheetData>
  <mergeCells count="2">
    <mergeCell ref="A5:I5"/>
    <mergeCell ref="F126:I126"/>
  </mergeCells>
  <printOptions horizontalCentered="1"/>
  <pageMargins left="0.25" right="0.25" top="0.5" bottom="0.6" header="0.5" footer="0.16"/>
  <pageSetup scale="98" fitToHeight="4" orientation="portrait" r:id="rId1"/>
  <headerFooter alignWithMargins="0">
    <oddFooter>&amp;C &amp;R&amp;I&amp;8 June 25,2015
&amp;8Page &amp;P of &amp;N&amp;L&amp;I&amp;08School Business Services
School Allotments Section
Q:\Bud\School Allotments\Special Projects\Other_Lottery\FY2014-15 Lottery\2014-15_Lottery Distribution_4thqtr_Supplement.xlsm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76200</xdr:colOff>
                <xdr:row>0</xdr:row>
                <xdr:rowOff>19050</xdr:rowOff>
              </from>
              <to>
                <xdr:col>1</xdr:col>
                <xdr:colOff>371475</xdr:colOff>
                <xdr:row>3</xdr:row>
                <xdr:rowOff>85725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Prude</dc:creator>
  <cp:lastModifiedBy>Nicola Lefler</cp:lastModifiedBy>
  <dcterms:created xsi:type="dcterms:W3CDTF">2016-03-22T17:09:30Z</dcterms:created>
  <dcterms:modified xsi:type="dcterms:W3CDTF">2018-10-08T18:57:21Z</dcterms:modified>
</cp:coreProperties>
</file>